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B24" i="14" l="1"/>
  <c r="C24" i="14"/>
  <c r="D24" i="14"/>
  <c r="D17" i="14"/>
  <c r="C17" i="14"/>
  <c r="B13" i="14"/>
  <c r="B25" i="14" s="1"/>
  <c r="D13" i="14"/>
  <c r="C13" i="14"/>
  <c r="C25" i="14" s="1"/>
  <c r="B8" i="11"/>
  <c r="G13" i="6"/>
  <c r="F13" i="6"/>
  <c r="G12" i="6"/>
  <c r="F12" i="6"/>
  <c r="F11" i="6"/>
  <c r="G11" i="6"/>
  <c r="F10" i="6"/>
  <c r="G10" i="6"/>
  <c r="F9" i="6"/>
  <c r="G9" i="6"/>
  <c r="G8" i="6"/>
  <c r="F8" i="6"/>
  <c r="G7" i="6"/>
  <c r="F7" i="6"/>
  <c r="D25" i="14" l="1"/>
</calcChain>
</file>

<file path=xl/sharedStrings.xml><?xml version="1.0" encoding="utf-8"?>
<sst xmlns="http://schemas.openxmlformats.org/spreadsheetml/2006/main" count="426" uniqueCount="357">
  <si>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</si>
  <si>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</si>
  <si>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</si>
  <si>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</si>
  <si>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</si>
  <si>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</si>
  <si>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</si>
  <si>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</si>
  <si>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</si>
  <si>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</si>
  <si>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</si>
  <si>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</si>
  <si>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</si>
  <si>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</si>
  <si>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</si>
  <si>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</si>
  <si>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</si>
  <si>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</si>
  <si>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</si>
  <si>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</si>
  <si>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</si>
  <si>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</si>
  <si>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</si>
  <si>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</si>
  <si>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</si>
  <si>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</si>
  <si>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</si>
  <si>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</si>
  <si>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</si>
  <si>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</si>
  <si>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</si>
  <si>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</si>
  <si>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</si>
  <si>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</si>
  <si>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</si>
  <si>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</si>
  <si>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</si>
  <si>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</si>
  <si>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</si>
  <si>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</si>
  <si>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</si>
  <si>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</si>
  <si>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</si>
  <si>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</si>
  <si>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</si>
  <si>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</si>
  <si>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</si>
  <si>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</si>
  <si>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</si>
  <si>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</si>
  <si>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</si>
  <si>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</si>
  <si>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</si>
  <si>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</si>
  <si>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</si>
  <si>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</si>
  <si>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</si>
  <si>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</si>
  <si>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</si>
  <si>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</si>
  <si>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</si>
  <si>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</si>
  <si>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</si>
  <si>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</si>
  <si>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</si>
  <si>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</si>
  <si>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</si>
  <si>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</si>
  <si>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</si>
  <si>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</si>
  <si>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</si>
  <si>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</si>
  <si>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</si>
  <si>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</si>
  <si>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</si>
  <si>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</si>
  <si>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</si>
  <si>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</si>
  <si>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</si>
  <si>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</si>
  <si>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</si>
  <si>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</si>
  <si>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</si>
  <si>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</si>
  <si>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</si>
  <si>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</si>
  <si>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</si>
  <si>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</si>
  <si>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</si>
  <si>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</si>
  <si>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</si>
  <si>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</si>
  <si>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</si>
  <si>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</si>
  <si>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</si>
  <si>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</si>
  <si>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</si>
  <si>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</si>
  <si>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</si>
  <si>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</si>
  <si>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</si>
  <si>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</si>
  <si>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</si>
  <si>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</si>
  <si>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</si>
  <si>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</si>
  <si>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</si>
  <si>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</si>
  <si>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</si>
  <si>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</si>
  <si>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</si>
  <si>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</si>
  <si>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</si>
  <si>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</si>
  <si>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</si>
  <si>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</si>
  <si>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</si>
  <si>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</si>
  <si>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</si>
  <si>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</si>
  <si>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</si>
  <si>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</si>
  <si>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</si>
  <si>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</si>
  <si>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</si>
  <si>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</si>
  <si>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</si>
  <si>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</si>
  <si>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</si>
  <si>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</si>
  <si>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</si>
  <si>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</si>
  <si>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</si>
  <si>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</si>
  <si>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</si>
  <si>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</si>
  <si>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</si>
  <si>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</si>
  <si>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</si>
  <si>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</si>
  <si>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</si>
  <si>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</si>
  <si>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</si>
  <si>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</si>
  <si>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</si>
  <si>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</si>
  <si>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</si>
  <si>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</si>
  <si>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</si>
  <si>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</si>
  <si>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</si>
  <si>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</si>
  <si>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</si>
  <si>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</si>
  <si>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</si>
  <si>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</si>
  <si>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</si>
  <si>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</si>
  <si>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</si>
  <si>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</si>
  <si>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</si>
  <si>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</si>
  <si>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</si>
  <si>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</si>
  <si>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</si>
  <si>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</si>
  <si>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</si>
  <si>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</si>
  <si>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</si>
  <si>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</si>
  <si>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</si>
  <si>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</si>
  <si>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</si>
  <si>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</si>
  <si>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</si>
  <si>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</si>
  <si>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</si>
  <si>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</si>
  <si>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</si>
  <si>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</si>
  <si>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</si>
  <si>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</si>
  <si>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</si>
  <si>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</si>
  <si>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</si>
  <si>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</si>
  <si>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</si>
  <si>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</si>
  <si>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</si>
  <si>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</si>
  <si>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</si>
  <si>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</si>
  <si>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</si>
  <si>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</si>
  <si>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</si>
  <si>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</si>
  <si>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</si>
  <si>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</si>
  <si>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</si>
  <si>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</si>
  <si>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</si>
  <si>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</si>
  <si>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</si>
  <si>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</si>
  <si>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</si>
  <si>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</si>
  <si>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</si>
  <si>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</si>
  <si>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</si>
  <si>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</si>
  <si>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</si>
  <si>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</si>
  <si>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</si>
  <si>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</si>
  <si>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</si>
  <si>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</si>
  <si>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</si>
  <si>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</si>
  <si>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</si>
  <si>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</si>
  <si>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</si>
  <si>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</si>
  <si>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</si>
  <si>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</si>
  <si>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</si>
  <si>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</si>
  <si>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</si>
  <si>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</si>
  <si>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</si>
  <si>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</si>
  <si>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</si>
  <si>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</si>
  <si>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</si>
  <si>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</si>
  <si>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</si>
  <si>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</si>
  <si>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</si>
  <si>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</si>
  <si>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</si>
  <si>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</si>
  <si>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</si>
  <si>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</si>
  <si>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</si>
  <si>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</si>
  <si>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</si>
  <si>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</si>
  <si>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</si>
  <si>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</si>
  <si>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</si>
  <si>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</si>
  <si>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</si>
  <si>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</si>
  <si>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</si>
  <si>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</si>
  <si>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</si>
  <si>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</si>
  <si>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</si>
  <si>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</si>
  <si>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</si>
  <si>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</si>
  <si>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</si>
  <si>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</si>
  <si>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</si>
  <si>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</si>
  <si>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</si>
  <si>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</si>
  <si>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</si>
  <si>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</si>
  <si>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</si>
  <si>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</si>
  <si>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</si>
  <si>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</si>
  <si>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</si>
  <si>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</si>
  <si>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</si>
  <si>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</si>
  <si>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</si>
  <si>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</si>
  <si>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</si>
  <si>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</si>
  <si>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</si>
  <si>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</si>
  <si>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</si>
  <si>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</si>
  <si>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</si>
  <si>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</si>
  <si>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</si>
  <si>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</si>
  <si>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</si>
  <si>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</si>
  <si>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</si>
  <si>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</si>
  <si>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</si>
  <si>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</si>
  <si>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</si>
  <si>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</si>
  <si>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</si>
  <si>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</si>
  <si>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</si>
  <si>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</si>
  <si>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</si>
  <si>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</si>
  <si>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</si>
  <si>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</si>
  <si>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</si>
  <si>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</si>
  <si>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</si>
  <si>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</si>
  <si>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</si>
  <si>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</si>
  <si>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</si>
  <si>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</si>
  <si>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</si>
  <si>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</si>
  <si>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</si>
  <si>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</si>
  <si>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</si>
  <si>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</si>
  <si>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</si>
  <si>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</si>
  <si>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</si>
  <si>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</si>
  <si>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</si>
  <si>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</si>
  <si>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</si>
  <si>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</si>
  <si>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Валюта</t>
  </si>
  <si>
    <t>Курс ЦБА</t>
  </si>
  <si>
    <t>ОВП</t>
  </si>
  <si>
    <t>CAD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</si>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</sst>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2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164" fontId="13" fillId="4" borderId="6" xfId="3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abSelected="1" zoomScaleNormal="100" zoomScaleSheetLayoutView="90" workbookViewId="0">
      <selection activeCell="G32" sqref="G32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12" t="s">
        <v>0</v>
      </c>
      <c r="B1" s="112"/>
      <c r="C1" s="113"/>
      <c r="D1" s="113"/>
    </row>
    <row r="2" spans="1:4" ht="21.75" customHeight="1" x14ac:dyDescent="0.25">
      <c r="A2" s="114" t="s">
        <v>1</v>
      </c>
      <c r="B2" s="114"/>
      <c r="C2" s="115"/>
      <c r="D2" s="115"/>
    </row>
    <row r="3" spans="1:4" ht="21.75" customHeight="1" x14ac:dyDescent="0.25">
      <c r="A3" s="114" t="s">
        <v>2</v>
      </c>
      <c r="B3" s="114"/>
      <c r="C3" s="115"/>
      <c r="D3" s="115"/>
    </row>
    <row r="4" spans="1:4" ht="16.5" customHeight="1" x14ac:dyDescent="0.2">
      <c r="A4" s="110" t="s">
        <v>3</v>
      </c>
      <c r="B4" s="110"/>
      <c r="C4" s="111"/>
      <c r="D4" s="111"/>
    </row>
    <row r="5" spans="1:4" ht="46.5" customHeight="1" x14ac:dyDescent="0.2">
      <c r="A5" s="106" t="s">
        <v>4</v>
      </c>
      <c r="B5" s="116"/>
      <c r="C5" s="2" t="s">
        <v>5</v>
      </c>
      <c r="D5" s="2" t="s">
        <v>6</v>
      </c>
    </row>
    <row r="6" spans="1:4" ht="15" x14ac:dyDescent="0.2">
      <c r="A6" s="108">
        <v>1</v>
      </c>
      <c r="B6" s="117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22705.817879999999</v>
      </c>
      <c r="D7" s="6">
        <v>12241.339489999998</v>
      </c>
    </row>
    <row r="8" spans="1:4" x14ac:dyDescent="0.2">
      <c r="A8" s="4" t="s">
        <v>9</v>
      </c>
      <c r="B8" s="5" t="s">
        <v>10</v>
      </c>
      <c r="C8" s="6">
        <v>10464.47839</v>
      </c>
      <c r="D8" s="6">
        <v>0</v>
      </c>
    </row>
    <row r="9" spans="1:4" x14ac:dyDescent="0.2">
      <c r="A9" s="4" t="s">
        <v>11</v>
      </c>
      <c r="B9" s="5" t="s">
        <v>12</v>
      </c>
      <c r="C9" s="6">
        <v>12241.339489999998</v>
      </c>
      <c r="D9" s="6">
        <v>12241.339489999998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10369.00935</v>
      </c>
      <c r="D12" s="6">
        <v>5662.1137399999998</v>
      </c>
    </row>
    <row r="13" spans="1:4" x14ac:dyDescent="0.2">
      <c r="A13" s="4" t="s">
        <v>19</v>
      </c>
      <c r="B13" s="5" t="s">
        <v>20</v>
      </c>
      <c r="C13" s="6">
        <v>174.54203768709885</v>
      </c>
      <c r="D13" s="6">
        <v>292.48110539140271</v>
      </c>
    </row>
    <row r="14" spans="1:4" x14ac:dyDescent="0.2">
      <c r="A14" s="4" t="s">
        <v>21</v>
      </c>
      <c r="B14" s="5" t="s">
        <v>22</v>
      </c>
      <c r="C14" s="6">
        <v>10194.467312312901</v>
      </c>
      <c r="D14" s="6">
        <v>5369.6326346085971</v>
      </c>
    </row>
    <row r="15" spans="1:4" ht="25.5" x14ac:dyDescent="0.2">
      <c r="A15" s="4" t="s">
        <v>23</v>
      </c>
      <c r="B15" s="5" t="s">
        <v>24</v>
      </c>
      <c r="C15" s="6">
        <v>13656.14885</v>
      </c>
      <c r="D15" s="6">
        <v>13656.14885</v>
      </c>
    </row>
    <row r="16" spans="1:4" x14ac:dyDescent="0.2">
      <c r="A16" s="4" t="s">
        <v>25</v>
      </c>
      <c r="B16" s="5" t="s">
        <v>26</v>
      </c>
      <c r="C16" s="6">
        <v>656.07119000000012</v>
      </c>
      <c r="D16" s="6">
        <v>656.07119000000012</v>
      </c>
    </row>
    <row r="17" spans="1:4" x14ac:dyDescent="0.2">
      <c r="A17" s="4" t="s">
        <v>27</v>
      </c>
      <c r="B17" s="5" t="s">
        <v>28</v>
      </c>
      <c r="C17" s="6">
        <v>11151.158379999999</v>
      </c>
      <c r="D17" s="6">
        <v>11151.158379999999</v>
      </c>
    </row>
    <row r="18" spans="1:4" x14ac:dyDescent="0.2">
      <c r="A18" s="4" t="s">
        <v>13</v>
      </c>
      <c r="B18" s="5" t="s">
        <v>29</v>
      </c>
      <c r="C18" s="6">
        <v>1848.9192799999998</v>
      </c>
      <c r="D18" s="6">
        <v>1848.9192799999998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35145.272079999995</v>
      </c>
      <c r="D23" s="6">
        <v>31145.272079999999</v>
      </c>
    </row>
    <row r="24" spans="1:4" x14ac:dyDescent="0.2">
      <c r="A24" s="7" t="s">
        <v>39</v>
      </c>
      <c r="B24" s="8" t="s">
        <v>40</v>
      </c>
      <c r="C24" s="6">
        <v>35145.272079999995</v>
      </c>
      <c r="D24" s="6">
        <v>31145.272079999999</v>
      </c>
    </row>
    <row r="25" spans="1:4" x14ac:dyDescent="0.2">
      <c r="A25" s="4" t="s">
        <v>25</v>
      </c>
      <c r="B25" s="8" t="s">
        <v>41</v>
      </c>
      <c r="C25" s="6">
        <v>12374.472079999996</v>
      </c>
      <c r="D25" s="6">
        <v>8374.4720799999996</v>
      </c>
    </row>
    <row r="26" spans="1:4" x14ac:dyDescent="0.2">
      <c r="A26" s="4" t="s">
        <v>27</v>
      </c>
      <c r="B26" s="8" t="s">
        <v>42</v>
      </c>
      <c r="C26" s="6">
        <v>22770.799999999999</v>
      </c>
      <c r="D26" s="6">
        <v>22770.799999999999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13885.04414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4928.3555999999999</v>
      </c>
      <c r="D32" s="6">
        <v>3928.3555999999999</v>
      </c>
    </row>
    <row r="33" spans="1:4" x14ac:dyDescent="0.2">
      <c r="A33" s="4" t="s">
        <v>25</v>
      </c>
      <c r="B33" s="8" t="s">
        <v>55</v>
      </c>
      <c r="C33" s="6">
        <v>4926</v>
      </c>
      <c r="D33" s="6">
        <v>3926</v>
      </c>
    </row>
    <row r="34" spans="1:4" x14ac:dyDescent="0.2">
      <c r="A34" s="4" t="s">
        <v>27</v>
      </c>
      <c r="B34" s="8" t="s">
        <v>56</v>
      </c>
      <c r="C34" s="6">
        <v>2.3555999999999999</v>
      </c>
      <c r="D34" s="6">
        <v>2.3555999999999999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4928.3555999999999</v>
      </c>
      <c r="D38" s="6">
        <v>3928.3555999999999</v>
      </c>
    </row>
    <row r="39" spans="1:4" ht="25.5" x14ac:dyDescent="0.2">
      <c r="A39" s="4" t="s">
        <v>63</v>
      </c>
      <c r="B39" s="5" t="s">
        <v>64</v>
      </c>
      <c r="C39" s="6">
        <v>376162.94640999992</v>
      </c>
      <c r="D39" s="6">
        <v>139149.31098000001</v>
      </c>
    </row>
    <row r="40" spans="1:4" ht="25.5" x14ac:dyDescent="0.2">
      <c r="A40" s="4" t="s">
        <v>65</v>
      </c>
      <c r="B40" s="5" t="s">
        <v>66</v>
      </c>
      <c r="C40" s="6">
        <v>29518.301998999999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346644.6444109999</v>
      </c>
      <c r="D41" s="6">
        <v>139149.31098000001</v>
      </c>
    </row>
    <row r="42" spans="1:4" ht="14.25" customHeight="1" x14ac:dyDescent="0.2">
      <c r="A42" s="4" t="s">
        <v>69</v>
      </c>
      <c r="B42" s="5" t="s">
        <v>70</v>
      </c>
      <c r="C42" s="6">
        <v>37908.630820000006</v>
      </c>
      <c r="D42" s="6" t="s">
        <v>356</v>
      </c>
    </row>
    <row r="43" spans="1:4" x14ac:dyDescent="0.2">
      <c r="A43" s="4" t="s">
        <v>71</v>
      </c>
      <c r="B43" s="5" t="s">
        <v>72</v>
      </c>
      <c r="C43" s="6">
        <v>36417.773540000002</v>
      </c>
      <c r="D43" s="6" t="s">
        <v>356</v>
      </c>
    </row>
    <row r="44" spans="1:4" x14ac:dyDescent="0.2">
      <c r="A44" s="4" t="s">
        <v>73</v>
      </c>
      <c r="B44" s="5" t="s">
        <v>74</v>
      </c>
      <c r="C44" s="6">
        <v>79.172459999999958</v>
      </c>
      <c r="D44" s="6" t="s">
        <v>356</v>
      </c>
    </row>
    <row r="45" spans="1:4" x14ac:dyDescent="0.2">
      <c r="A45" s="4" t="s">
        <v>75</v>
      </c>
      <c r="B45" s="5" t="s">
        <v>76</v>
      </c>
      <c r="C45" s="6">
        <v>14536.825159999999</v>
      </c>
      <c r="D45" s="6" t="s">
        <v>356</v>
      </c>
    </row>
    <row r="46" spans="1:4" x14ac:dyDescent="0.2">
      <c r="A46" s="4" t="s">
        <v>77</v>
      </c>
      <c r="B46" s="5" t="s">
        <v>78</v>
      </c>
      <c r="C46" s="6">
        <v>13125.140339999998</v>
      </c>
      <c r="D46" s="6" t="s">
        <v>356</v>
      </c>
    </row>
    <row r="47" spans="1:4" ht="25.5" x14ac:dyDescent="0.2">
      <c r="A47" s="4" t="s">
        <v>79</v>
      </c>
      <c r="B47" s="5" t="s">
        <v>80</v>
      </c>
      <c r="C47" s="6">
        <v>1730.4757500000001</v>
      </c>
      <c r="D47" s="6" t="s">
        <v>356</v>
      </c>
    </row>
    <row r="48" spans="1:4" ht="25.5" x14ac:dyDescent="0.2">
      <c r="A48" s="4" t="s">
        <v>81</v>
      </c>
      <c r="B48" s="5" t="s">
        <v>82</v>
      </c>
      <c r="C48" s="6">
        <v>1730.4757500000001</v>
      </c>
      <c r="D48" s="6" t="s">
        <v>356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356</v>
      </c>
    </row>
    <row r="50" spans="1:4" ht="38.25" x14ac:dyDescent="0.2">
      <c r="A50" s="7" t="s">
        <v>85</v>
      </c>
      <c r="B50" s="8" t="s">
        <v>86</v>
      </c>
      <c r="C50" s="6">
        <v>1400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1400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400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1698.1128299999998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11964.051520000003</v>
      </c>
      <c r="D59" s="6">
        <v>2808.9347500000003</v>
      </c>
    </row>
    <row r="60" spans="1:4" x14ac:dyDescent="0.2">
      <c r="A60" s="4" t="s">
        <v>101</v>
      </c>
      <c r="B60" s="5" t="s">
        <v>102</v>
      </c>
      <c r="C60" s="6">
        <v>0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502435.56323099986</v>
      </c>
      <c r="D61" s="6">
        <v>208591.47548999998</v>
      </c>
    </row>
    <row r="62" spans="1:4" ht="39" customHeight="1" x14ac:dyDescent="0.2">
      <c r="A62" s="104" t="s">
        <v>105</v>
      </c>
      <c r="B62" s="104"/>
      <c r="C62" s="105"/>
      <c r="D62" s="105"/>
    </row>
    <row r="63" spans="1:4" ht="38.25" x14ac:dyDescent="0.25">
      <c r="A63" s="106" t="s">
        <v>106</v>
      </c>
      <c r="B63" s="107"/>
      <c r="C63" s="2" t="s">
        <v>5</v>
      </c>
      <c r="D63" s="2" t="s">
        <v>6</v>
      </c>
    </row>
    <row r="64" spans="1:4" ht="15" x14ac:dyDescent="0.25">
      <c r="A64" s="108">
        <v>1</v>
      </c>
      <c r="B64" s="109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276050.16319000005</v>
      </c>
      <c r="D65" s="6">
        <v>128335.24838000002</v>
      </c>
    </row>
    <row r="66" spans="1:4" ht="25.5" x14ac:dyDescent="0.2">
      <c r="A66" s="12" t="s">
        <v>109</v>
      </c>
      <c r="B66" s="5" t="s">
        <v>110</v>
      </c>
      <c r="C66" s="6">
        <v>53135.876460000007</v>
      </c>
      <c r="D66" s="6">
        <v>25619.305780000006</v>
      </c>
    </row>
    <row r="67" spans="1:4" x14ac:dyDescent="0.2">
      <c r="A67" s="12" t="s">
        <v>111</v>
      </c>
      <c r="B67" s="5" t="s">
        <v>112</v>
      </c>
      <c r="C67" s="6">
        <v>53135.876460000007</v>
      </c>
      <c r="D67" s="6">
        <v>25619.305780000006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18513.401500000014</v>
      </c>
      <c r="D69" s="6">
        <v>9823.6715300000124</v>
      </c>
    </row>
    <row r="70" spans="1:4" x14ac:dyDescent="0.2">
      <c r="A70" s="12" t="s">
        <v>117</v>
      </c>
      <c r="B70" s="5" t="s">
        <v>118</v>
      </c>
      <c r="C70" s="6">
        <v>18513.401500000014</v>
      </c>
      <c r="D70" s="6">
        <v>9823.6715300000124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202265.85845</v>
      </c>
      <c r="D72" s="6">
        <v>92636.538289999997</v>
      </c>
    </row>
    <row r="73" spans="1:4" x14ac:dyDescent="0.2">
      <c r="A73" s="12" t="s">
        <v>123</v>
      </c>
      <c r="B73" s="5" t="s">
        <v>124</v>
      </c>
      <c r="C73" s="6">
        <v>2135.0267800000001</v>
      </c>
      <c r="D73" s="6">
        <v>255.73278000000002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235.58756999999994</v>
      </c>
      <c r="D79" s="6">
        <v>211.02738999999994</v>
      </c>
    </row>
    <row r="80" spans="1:4" x14ac:dyDescent="0.2">
      <c r="A80" s="4" t="s">
        <v>25</v>
      </c>
      <c r="B80" s="5" t="s">
        <v>137</v>
      </c>
      <c r="C80" s="6">
        <v>211.02738999999994</v>
      </c>
      <c r="D80" s="6">
        <v>211.02738999999994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24.560179999999999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17567.335759999998</v>
      </c>
      <c r="D87" s="6">
        <v>3022.2348000000002</v>
      </c>
    </row>
    <row r="88" spans="1:4" x14ac:dyDescent="0.2">
      <c r="A88" s="13" t="s">
        <v>146</v>
      </c>
      <c r="B88" s="8" t="s">
        <v>147</v>
      </c>
      <c r="C88" s="6">
        <v>785.2</v>
      </c>
      <c r="D88" s="6">
        <v>785.2</v>
      </c>
    </row>
    <row r="89" spans="1:4" x14ac:dyDescent="0.2">
      <c r="A89" s="13" t="s">
        <v>148</v>
      </c>
      <c r="B89" s="8" t="s">
        <v>149</v>
      </c>
      <c r="C89" s="6">
        <v>16782.135759999997</v>
      </c>
      <c r="D89" s="6">
        <v>2237.0347999999999</v>
      </c>
    </row>
    <row r="90" spans="1:4" x14ac:dyDescent="0.2">
      <c r="A90" s="14" t="s">
        <v>150</v>
      </c>
      <c r="B90" s="8" t="s">
        <v>151</v>
      </c>
      <c r="C90" s="6">
        <v>2661.8090000000007</v>
      </c>
      <c r="D90" s="6">
        <v>2661.8090000000007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2661.8090000000007</v>
      </c>
      <c r="D92" s="6">
        <v>2661.8090000000007</v>
      </c>
    </row>
    <row r="93" spans="1:4" ht="25.5" x14ac:dyDescent="0.2">
      <c r="A93" s="14" t="s">
        <v>154</v>
      </c>
      <c r="B93" s="8" t="s">
        <v>155</v>
      </c>
      <c r="C93" s="6">
        <v>74597.995669999989</v>
      </c>
      <c r="D93" s="6">
        <v>35005.223600000005</v>
      </c>
    </row>
    <row r="94" spans="1:4" x14ac:dyDescent="0.2">
      <c r="A94" s="12" t="s">
        <v>156</v>
      </c>
      <c r="B94" s="5" t="s">
        <v>157</v>
      </c>
      <c r="C94" s="6">
        <v>39038.555379999998</v>
      </c>
      <c r="D94" s="6">
        <v>6865.2083099999991</v>
      </c>
    </row>
    <row r="95" spans="1:4" x14ac:dyDescent="0.2">
      <c r="A95" s="12" t="s">
        <v>158</v>
      </c>
      <c r="B95" s="5" t="s">
        <v>159</v>
      </c>
      <c r="C95" s="6">
        <v>35559.440289999991</v>
      </c>
      <c r="D95" s="6">
        <v>28140.015290000003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60818.930799999995</v>
      </c>
      <c r="D98" s="6">
        <v>40751.094799999999</v>
      </c>
    </row>
    <row r="99" spans="1:4" x14ac:dyDescent="0.2">
      <c r="A99" s="11" t="s">
        <v>166</v>
      </c>
      <c r="B99" s="5" t="s">
        <v>167</v>
      </c>
      <c r="C99" s="6">
        <v>11743.547559999999</v>
      </c>
      <c r="D99" s="6">
        <v>4729.878200000001</v>
      </c>
    </row>
    <row r="100" spans="1:4" x14ac:dyDescent="0.2">
      <c r="A100" s="15" t="s">
        <v>168</v>
      </c>
      <c r="B100" s="10" t="s">
        <v>169</v>
      </c>
      <c r="C100" s="6">
        <v>443675.36954999994</v>
      </c>
      <c r="D100" s="6">
        <v>214716.51617000002</v>
      </c>
    </row>
    <row r="101" spans="1:4" ht="31.5" customHeight="1" x14ac:dyDescent="0.2">
      <c r="A101" s="110" t="s">
        <v>170</v>
      </c>
      <c r="B101" s="110"/>
      <c r="C101" s="111"/>
      <c r="D101" s="111"/>
    </row>
    <row r="102" spans="1:4" ht="38.25" x14ac:dyDescent="0.25">
      <c r="A102" s="106" t="s">
        <v>171</v>
      </c>
      <c r="B102" s="107"/>
      <c r="C102" s="2" t="s">
        <v>5</v>
      </c>
      <c r="D102" s="2" t="s">
        <v>172</v>
      </c>
    </row>
    <row r="103" spans="1:4" ht="15" x14ac:dyDescent="0.25">
      <c r="A103" s="108">
        <v>1</v>
      </c>
      <c r="B103" s="109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51049.365579999976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0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-5999.5244700000285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-6408.3670300000003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408.84255999997185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7710.8280013999993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7441.6305845999996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269.19741679999998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58760.193581399973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502435.56313139992</v>
      </c>
      <c r="D119" s="6">
        <v>214716.51617000002</v>
      </c>
    </row>
    <row r="120" spans="1:6" ht="15" x14ac:dyDescent="0.25">
      <c r="A120" s="102"/>
      <c r="B120" s="103"/>
      <c r="C120" s="103"/>
      <c r="D120" s="103"/>
      <c r="E120" s="103"/>
      <c r="F120" s="103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1"/>
  <sheetViews>
    <sheetView showGridLines="0" workbookViewId="0">
      <selection activeCell="G12" sqref="G12"/>
    </sheetView>
  </sheetViews>
  <sheetFormatPr defaultRowHeight="15" x14ac:dyDescent="0.25"/>
  <cols>
    <col min="1" max="1" width="40" style="69" customWidth="1"/>
    <col min="2" max="2" width="11.42578125" style="69" customWidth="1"/>
    <col min="3" max="3" width="10.140625" style="69" customWidth="1"/>
    <col min="4" max="4" width="9.5703125" style="69" bestFit="1" customWidth="1"/>
    <col min="5" max="5" width="7.140625" style="69" bestFit="1" customWidth="1"/>
    <col min="6" max="16384" width="9.140625" style="69"/>
  </cols>
  <sheetData>
    <row r="3" spans="1:3" ht="29.25" customHeight="1" x14ac:dyDescent="0.25">
      <c r="A3" s="82" t="s">
        <v>326</v>
      </c>
      <c r="B3" s="82" t="s">
        <v>327</v>
      </c>
      <c r="C3" s="82" t="s">
        <v>328</v>
      </c>
    </row>
    <row r="4" spans="1:3" x14ac:dyDescent="0.25">
      <c r="A4" s="65" t="s">
        <v>329</v>
      </c>
      <c r="B4" s="83">
        <v>0.80179999999999996</v>
      </c>
      <c r="C4" s="151">
        <v>2.7105656636349845E-3</v>
      </c>
    </row>
    <row r="5" spans="1:3" x14ac:dyDescent="0.25">
      <c r="A5" s="65" t="s">
        <v>330</v>
      </c>
      <c r="B5" s="83">
        <v>2.5399999999999999E-2</v>
      </c>
      <c r="C5" s="151">
        <v>-5.4928763828257468E-2</v>
      </c>
    </row>
    <row r="6" spans="1:3" x14ac:dyDescent="0.25">
      <c r="A6" s="65" t="s">
        <v>331</v>
      </c>
      <c r="B6" s="83">
        <v>0.83909999999999996</v>
      </c>
      <c r="C6" s="151">
        <v>0.20191838490447575</v>
      </c>
    </row>
    <row r="7" spans="1:3" x14ac:dyDescent="0.25">
      <c r="A7" s="65" t="s">
        <v>332</v>
      </c>
      <c r="B7" s="83">
        <v>1.2763</v>
      </c>
      <c r="C7" s="151">
        <v>-0.12176766993167473</v>
      </c>
    </row>
    <row r="8" spans="1:3" x14ac:dyDescent="0.25">
      <c r="A8" s="65" t="s">
        <v>333</v>
      </c>
      <c r="B8" s="83">
        <v>0.78520000000000001</v>
      </c>
      <c r="C8" s="151">
        <v>-4.0572336016834072</v>
      </c>
    </row>
    <row r="9" spans="1:3" x14ac:dyDescent="0.25">
      <c r="A9" s="65" t="s">
        <v>334</v>
      </c>
      <c r="B9" s="83">
        <v>1.0155000000000001</v>
      </c>
      <c r="C9" s="151">
        <v>0.87068917105566968</v>
      </c>
    </row>
    <row r="10" spans="1:3" x14ac:dyDescent="0.25">
      <c r="A10" s="84" t="s">
        <v>335</v>
      </c>
      <c r="B10" s="83">
        <v>0</v>
      </c>
      <c r="C10" s="151">
        <v>4.1790012716150828</v>
      </c>
    </row>
    <row r="11" spans="1:3" x14ac:dyDescent="0.25">
      <c r="A11" s="84" t="s">
        <v>336</v>
      </c>
      <c r="B11" s="83">
        <v>0</v>
      </c>
      <c r="C11" s="151">
        <v>5.4928763828257468E-2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G32" sqref="G32"/>
    </sheetView>
  </sheetViews>
  <sheetFormatPr defaultRowHeight="12.75" x14ac:dyDescent="0.25"/>
  <cols>
    <col min="1" max="1" width="45" style="87" customWidth="1"/>
    <col min="2" max="2" width="14.140625" style="86" customWidth="1"/>
    <col min="3" max="3" width="12.85546875" style="86" bestFit="1" customWidth="1"/>
    <col min="4" max="4" width="15" style="86" customWidth="1"/>
    <col min="5" max="215" width="9.140625" style="87"/>
    <col min="216" max="216" width="45" style="87" customWidth="1"/>
    <col min="217" max="217" width="7.7109375" style="87" bestFit="1" customWidth="1"/>
    <col min="218" max="257" width="13.28515625" style="87" customWidth="1"/>
    <col min="258" max="258" width="10.85546875" style="87" bestFit="1" customWidth="1"/>
    <col min="259" max="259" width="12.7109375" style="87" bestFit="1" customWidth="1"/>
    <col min="260" max="260" width="13" style="87" customWidth="1"/>
    <col min="261" max="471" width="9.140625" style="87"/>
    <col min="472" max="472" width="45" style="87" customWidth="1"/>
    <col min="473" max="473" width="7.7109375" style="87" bestFit="1" customWidth="1"/>
    <col min="474" max="513" width="13.28515625" style="87" customWidth="1"/>
    <col min="514" max="514" width="10.85546875" style="87" bestFit="1" customWidth="1"/>
    <col min="515" max="515" width="12.7109375" style="87" bestFit="1" customWidth="1"/>
    <col min="516" max="516" width="13" style="87" customWidth="1"/>
    <col min="517" max="727" width="9.140625" style="87"/>
    <col min="728" max="728" width="45" style="87" customWidth="1"/>
    <col min="729" max="729" width="7.7109375" style="87" bestFit="1" customWidth="1"/>
    <col min="730" max="769" width="13.28515625" style="87" customWidth="1"/>
    <col min="770" max="770" width="10.85546875" style="87" bestFit="1" customWidth="1"/>
    <col min="771" max="771" width="12.7109375" style="87" bestFit="1" customWidth="1"/>
    <col min="772" max="772" width="13" style="87" customWidth="1"/>
    <col min="773" max="983" width="9.140625" style="87"/>
    <col min="984" max="984" width="45" style="87" customWidth="1"/>
    <col min="985" max="985" width="7.7109375" style="87" bestFit="1" customWidth="1"/>
    <col min="986" max="1025" width="13.28515625" style="87" customWidth="1"/>
    <col min="1026" max="1026" width="10.85546875" style="87" bestFit="1" customWidth="1"/>
    <col min="1027" max="1027" width="12.7109375" style="87" bestFit="1" customWidth="1"/>
    <col min="1028" max="1028" width="13" style="87" customWidth="1"/>
    <col min="1029" max="1239" width="9.140625" style="87"/>
    <col min="1240" max="1240" width="45" style="87" customWidth="1"/>
    <col min="1241" max="1241" width="7.7109375" style="87" bestFit="1" customWidth="1"/>
    <col min="1242" max="1281" width="13.28515625" style="87" customWidth="1"/>
    <col min="1282" max="1282" width="10.85546875" style="87" bestFit="1" customWidth="1"/>
    <col min="1283" max="1283" width="12.7109375" style="87" bestFit="1" customWidth="1"/>
    <col min="1284" max="1284" width="13" style="87" customWidth="1"/>
    <col min="1285" max="1495" width="9.140625" style="87"/>
    <col min="1496" max="1496" width="45" style="87" customWidth="1"/>
    <col min="1497" max="1497" width="7.7109375" style="87" bestFit="1" customWidth="1"/>
    <col min="1498" max="1537" width="13.28515625" style="87" customWidth="1"/>
    <col min="1538" max="1538" width="10.85546875" style="87" bestFit="1" customWidth="1"/>
    <col min="1539" max="1539" width="12.7109375" style="87" bestFit="1" customWidth="1"/>
    <col min="1540" max="1540" width="13" style="87" customWidth="1"/>
    <col min="1541" max="1751" width="9.140625" style="87"/>
    <col min="1752" max="1752" width="45" style="87" customWidth="1"/>
    <col min="1753" max="1753" width="7.7109375" style="87" bestFit="1" customWidth="1"/>
    <col min="1754" max="1793" width="13.28515625" style="87" customWidth="1"/>
    <col min="1794" max="1794" width="10.85546875" style="87" bestFit="1" customWidth="1"/>
    <col min="1795" max="1795" width="12.7109375" style="87" bestFit="1" customWidth="1"/>
    <col min="1796" max="1796" width="13" style="87" customWidth="1"/>
    <col min="1797" max="2007" width="9.140625" style="87"/>
    <col min="2008" max="2008" width="45" style="87" customWidth="1"/>
    <col min="2009" max="2009" width="7.7109375" style="87" bestFit="1" customWidth="1"/>
    <col min="2010" max="2049" width="13.28515625" style="87" customWidth="1"/>
    <col min="2050" max="2050" width="10.85546875" style="87" bestFit="1" customWidth="1"/>
    <col min="2051" max="2051" width="12.7109375" style="87" bestFit="1" customWidth="1"/>
    <col min="2052" max="2052" width="13" style="87" customWidth="1"/>
    <col min="2053" max="2263" width="9.140625" style="87"/>
    <col min="2264" max="2264" width="45" style="87" customWidth="1"/>
    <col min="2265" max="2265" width="7.7109375" style="87" bestFit="1" customWidth="1"/>
    <col min="2266" max="2305" width="13.28515625" style="87" customWidth="1"/>
    <col min="2306" max="2306" width="10.85546875" style="87" bestFit="1" customWidth="1"/>
    <col min="2307" max="2307" width="12.7109375" style="87" bestFit="1" customWidth="1"/>
    <col min="2308" max="2308" width="13" style="87" customWidth="1"/>
    <col min="2309" max="2519" width="9.140625" style="87"/>
    <col min="2520" max="2520" width="45" style="87" customWidth="1"/>
    <col min="2521" max="2521" width="7.7109375" style="87" bestFit="1" customWidth="1"/>
    <col min="2522" max="2561" width="13.28515625" style="87" customWidth="1"/>
    <col min="2562" max="2562" width="10.85546875" style="87" bestFit="1" customWidth="1"/>
    <col min="2563" max="2563" width="12.7109375" style="87" bestFit="1" customWidth="1"/>
    <col min="2564" max="2564" width="13" style="87" customWidth="1"/>
    <col min="2565" max="2775" width="9.140625" style="87"/>
    <col min="2776" max="2776" width="45" style="87" customWidth="1"/>
    <col min="2777" max="2777" width="7.7109375" style="87" bestFit="1" customWidth="1"/>
    <col min="2778" max="2817" width="13.28515625" style="87" customWidth="1"/>
    <col min="2818" max="2818" width="10.85546875" style="87" bestFit="1" customWidth="1"/>
    <col min="2819" max="2819" width="12.7109375" style="87" bestFit="1" customWidth="1"/>
    <col min="2820" max="2820" width="13" style="87" customWidth="1"/>
    <col min="2821" max="3031" width="9.140625" style="87"/>
    <col min="3032" max="3032" width="45" style="87" customWidth="1"/>
    <col min="3033" max="3033" width="7.7109375" style="87" bestFit="1" customWidth="1"/>
    <col min="3034" max="3073" width="13.28515625" style="87" customWidth="1"/>
    <col min="3074" max="3074" width="10.85546875" style="87" bestFit="1" customWidth="1"/>
    <col min="3075" max="3075" width="12.7109375" style="87" bestFit="1" customWidth="1"/>
    <col min="3076" max="3076" width="13" style="87" customWidth="1"/>
    <col min="3077" max="3287" width="9.140625" style="87"/>
    <col min="3288" max="3288" width="45" style="87" customWidth="1"/>
    <col min="3289" max="3289" width="7.7109375" style="87" bestFit="1" customWidth="1"/>
    <col min="3290" max="3329" width="13.28515625" style="87" customWidth="1"/>
    <col min="3330" max="3330" width="10.85546875" style="87" bestFit="1" customWidth="1"/>
    <col min="3331" max="3331" width="12.7109375" style="87" bestFit="1" customWidth="1"/>
    <col min="3332" max="3332" width="13" style="87" customWidth="1"/>
    <col min="3333" max="3543" width="9.140625" style="87"/>
    <col min="3544" max="3544" width="45" style="87" customWidth="1"/>
    <col min="3545" max="3545" width="7.7109375" style="87" bestFit="1" customWidth="1"/>
    <col min="3546" max="3585" width="13.28515625" style="87" customWidth="1"/>
    <col min="3586" max="3586" width="10.85546875" style="87" bestFit="1" customWidth="1"/>
    <col min="3587" max="3587" width="12.7109375" style="87" bestFit="1" customWidth="1"/>
    <col min="3588" max="3588" width="13" style="87" customWidth="1"/>
    <col min="3589" max="3799" width="9.140625" style="87"/>
    <col min="3800" max="3800" width="45" style="87" customWidth="1"/>
    <col min="3801" max="3801" width="7.7109375" style="87" bestFit="1" customWidth="1"/>
    <col min="3802" max="3841" width="13.28515625" style="87" customWidth="1"/>
    <col min="3842" max="3842" width="10.85546875" style="87" bestFit="1" customWidth="1"/>
    <col min="3843" max="3843" width="12.7109375" style="87" bestFit="1" customWidth="1"/>
    <col min="3844" max="3844" width="13" style="87" customWidth="1"/>
    <col min="3845" max="4055" width="9.140625" style="87"/>
    <col min="4056" max="4056" width="45" style="87" customWidth="1"/>
    <col min="4057" max="4057" width="7.7109375" style="87" bestFit="1" customWidth="1"/>
    <col min="4058" max="4097" width="13.28515625" style="87" customWidth="1"/>
    <col min="4098" max="4098" width="10.85546875" style="87" bestFit="1" customWidth="1"/>
    <col min="4099" max="4099" width="12.7109375" style="87" bestFit="1" customWidth="1"/>
    <col min="4100" max="4100" width="13" style="87" customWidth="1"/>
    <col min="4101" max="4311" width="9.140625" style="87"/>
    <col min="4312" max="4312" width="45" style="87" customWidth="1"/>
    <col min="4313" max="4313" width="7.7109375" style="87" bestFit="1" customWidth="1"/>
    <col min="4314" max="4353" width="13.28515625" style="87" customWidth="1"/>
    <col min="4354" max="4354" width="10.85546875" style="87" bestFit="1" customWidth="1"/>
    <col min="4355" max="4355" width="12.7109375" style="87" bestFit="1" customWidth="1"/>
    <col min="4356" max="4356" width="13" style="87" customWidth="1"/>
    <col min="4357" max="4567" width="9.140625" style="87"/>
    <col min="4568" max="4568" width="45" style="87" customWidth="1"/>
    <col min="4569" max="4569" width="7.7109375" style="87" bestFit="1" customWidth="1"/>
    <col min="4570" max="4609" width="13.28515625" style="87" customWidth="1"/>
    <col min="4610" max="4610" width="10.85546875" style="87" bestFit="1" customWidth="1"/>
    <col min="4611" max="4611" width="12.7109375" style="87" bestFit="1" customWidth="1"/>
    <col min="4612" max="4612" width="13" style="87" customWidth="1"/>
    <col min="4613" max="4823" width="9.140625" style="87"/>
    <col min="4824" max="4824" width="45" style="87" customWidth="1"/>
    <col min="4825" max="4825" width="7.7109375" style="87" bestFit="1" customWidth="1"/>
    <col min="4826" max="4865" width="13.28515625" style="87" customWidth="1"/>
    <col min="4866" max="4866" width="10.85546875" style="87" bestFit="1" customWidth="1"/>
    <col min="4867" max="4867" width="12.7109375" style="87" bestFit="1" customWidth="1"/>
    <col min="4868" max="4868" width="13" style="87" customWidth="1"/>
    <col min="4869" max="5079" width="9.140625" style="87"/>
    <col min="5080" max="5080" width="45" style="87" customWidth="1"/>
    <col min="5081" max="5081" width="7.7109375" style="87" bestFit="1" customWidth="1"/>
    <col min="5082" max="5121" width="13.28515625" style="87" customWidth="1"/>
    <col min="5122" max="5122" width="10.85546875" style="87" bestFit="1" customWidth="1"/>
    <col min="5123" max="5123" width="12.7109375" style="87" bestFit="1" customWidth="1"/>
    <col min="5124" max="5124" width="13" style="87" customWidth="1"/>
    <col min="5125" max="5335" width="9.140625" style="87"/>
    <col min="5336" max="5336" width="45" style="87" customWidth="1"/>
    <col min="5337" max="5337" width="7.7109375" style="87" bestFit="1" customWidth="1"/>
    <col min="5338" max="5377" width="13.28515625" style="87" customWidth="1"/>
    <col min="5378" max="5378" width="10.85546875" style="87" bestFit="1" customWidth="1"/>
    <col min="5379" max="5379" width="12.7109375" style="87" bestFit="1" customWidth="1"/>
    <col min="5380" max="5380" width="13" style="87" customWidth="1"/>
    <col min="5381" max="5591" width="9.140625" style="87"/>
    <col min="5592" max="5592" width="45" style="87" customWidth="1"/>
    <col min="5593" max="5593" width="7.7109375" style="87" bestFit="1" customWidth="1"/>
    <col min="5594" max="5633" width="13.28515625" style="87" customWidth="1"/>
    <col min="5634" max="5634" width="10.85546875" style="87" bestFit="1" customWidth="1"/>
    <col min="5635" max="5635" width="12.7109375" style="87" bestFit="1" customWidth="1"/>
    <col min="5636" max="5636" width="13" style="87" customWidth="1"/>
    <col min="5637" max="5847" width="9.140625" style="87"/>
    <col min="5848" max="5848" width="45" style="87" customWidth="1"/>
    <col min="5849" max="5849" width="7.7109375" style="87" bestFit="1" customWidth="1"/>
    <col min="5850" max="5889" width="13.28515625" style="87" customWidth="1"/>
    <col min="5890" max="5890" width="10.85546875" style="87" bestFit="1" customWidth="1"/>
    <col min="5891" max="5891" width="12.7109375" style="87" bestFit="1" customWidth="1"/>
    <col min="5892" max="5892" width="13" style="87" customWidth="1"/>
    <col min="5893" max="6103" width="9.140625" style="87"/>
    <col min="6104" max="6104" width="45" style="87" customWidth="1"/>
    <col min="6105" max="6105" width="7.7109375" style="87" bestFit="1" customWidth="1"/>
    <col min="6106" max="6145" width="13.28515625" style="87" customWidth="1"/>
    <col min="6146" max="6146" width="10.85546875" style="87" bestFit="1" customWidth="1"/>
    <col min="6147" max="6147" width="12.7109375" style="87" bestFit="1" customWidth="1"/>
    <col min="6148" max="6148" width="13" style="87" customWidth="1"/>
    <col min="6149" max="6359" width="9.140625" style="87"/>
    <col min="6360" max="6360" width="45" style="87" customWidth="1"/>
    <col min="6361" max="6361" width="7.7109375" style="87" bestFit="1" customWidth="1"/>
    <col min="6362" max="6401" width="13.28515625" style="87" customWidth="1"/>
    <col min="6402" max="6402" width="10.85546875" style="87" bestFit="1" customWidth="1"/>
    <col min="6403" max="6403" width="12.7109375" style="87" bestFit="1" customWidth="1"/>
    <col min="6404" max="6404" width="13" style="87" customWidth="1"/>
    <col min="6405" max="6615" width="9.140625" style="87"/>
    <col min="6616" max="6616" width="45" style="87" customWidth="1"/>
    <col min="6617" max="6617" width="7.7109375" style="87" bestFit="1" customWidth="1"/>
    <col min="6618" max="6657" width="13.28515625" style="87" customWidth="1"/>
    <col min="6658" max="6658" width="10.85546875" style="87" bestFit="1" customWidth="1"/>
    <col min="6659" max="6659" width="12.7109375" style="87" bestFit="1" customWidth="1"/>
    <col min="6660" max="6660" width="13" style="87" customWidth="1"/>
    <col min="6661" max="6871" width="9.140625" style="87"/>
    <col min="6872" max="6872" width="45" style="87" customWidth="1"/>
    <col min="6873" max="6873" width="7.7109375" style="87" bestFit="1" customWidth="1"/>
    <col min="6874" max="6913" width="13.28515625" style="87" customWidth="1"/>
    <col min="6914" max="6914" width="10.85546875" style="87" bestFit="1" customWidth="1"/>
    <col min="6915" max="6915" width="12.7109375" style="87" bestFit="1" customWidth="1"/>
    <col min="6916" max="6916" width="13" style="87" customWidth="1"/>
    <col min="6917" max="7127" width="9.140625" style="87"/>
    <col min="7128" max="7128" width="45" style="87" customWidth="1"/>
    <col min="7129" max="7129" width="7.7109375" style="87" bestFit="1" customWidth="1"/>
    <col min="7130" max="7169" width="13.28515625" style="87" customWidth="1"/>
    <col min="7170" max="7170" width="10.85546875" style="87" bestFit="1" customWidth="1"/>
    <col min="7171" max="7171" width="12.7109375" style="87" bestFit="1" customWidth="1"/>
    <col min="7172" max="7172" width="13" style="87" customWidth="1"/>
    <col min="7173" max="7383" width="9.140625" style="87"/>
    <col min="7384" max="7384" width="45" style="87" customWidth="1"/>
    <col min="7385" max="7385" width="7.7109375" style="87" bestFit="1" customWidth="1"/>
    <col min="7386" max="7425" width="13.28515625" style="87" customWidth="1"/>
    <col min="7426" max="7426" width="10.85546875" style="87" bestFit="1" customWidth="1"/>
    <col min="7427" max="7427" width="12.7109375" style="87" bestFit="1" customWidth="1"/>
    <col min="7428" max="7428" width="13" style="87" customWidth="1"/>
    <col min="7429" max="7639" width="9.140625" style="87"/>
    <col min="7640" max="7640" width="45" style="87" customWidth="1"/>
    <col min="7641" max="7641" width="7.7109375" style="87" bestFit="1" customWidth="1"/>
    <col min="7642" max="7681" width="13.28515625" style="87" customWidth="1"/>
    <col min="7682" max="7682" width="10.85546875" style="87" bestFit="1" customWidth="1"/>
    <col min="7683" max="7683" width="12.7109375" style="87" bestFit="1" customWidth="1"/>
    <col min="7684" max="7684" width="13" style="87" customWidth="1"/>
    <col min="7685" max="7895" width="9.140625" style="87"/>
    <col min="7896" max="7896" width="45" style="87" customWidth="1"/>
    <col min="7897" max="7897" width="7.7109375" style="87" bestFit="1" customWidth="1"/>
    <col min="7898" max="7937" width="13.28515625" style="87" customWidth="1"/>
    <col min="7938" max="7938" width="10.85546875" style="87" bestFit="1" customWidth="1"/>
    <col min="7939" max="7939" width="12.7109375" style="87" bestFit="1" customWidth="1"/>
    <col min="7940" max="7940" width="13" style="87" customWidth="1"/>
    <col min="7941" max="8151" width="9.140625" style="87"/>
    <col min="8152" max="8152" width="45" style="87" customWidth="1"/>
    <col min="8153" max="8153" width="7.7109375" style="87" bestFit="1" customWidth="1"/>
    <col min="8154" max="8193" width="13.28515625" style="87" customWidth="1"/>
    <col min="8194" max="8194" width="10.85546875" style="87" bestFit="1" customWidth="1"/>
    <col min="8195" max="8195" width="12.7109375" style="87" bestFit="1" customWidth="1"/>
    <col min="8196" max="8196" width="13" style="87" customWidth="1"/>
    <col min="8197" max="8407" width="9.140625" style="87"/>
    <col min="8408" max="8408" width="45" style="87" customWidth="1"/>
    <col min="8409" max="8409" width="7.7109375" style="87" bestFit="1" customWidth="1"/>
    <col min="8410" max="8449" width="13.28515625" style="87" customWidth="1"/>
    <col min="8450" max="8450" width="10.85546875" style="87" bestFit="1" customWidth="1"/>
    <col min="8451" max="8451" width="12.7109375" style="87" bestFit="1" customWidth="1"/>
    <col min="8452" max="8452" width="13" style="87" customWidth="1"/>
    <col min="8453" max="8663" width="9.140625" style="87"/>
    <col min="8664" max="8664" width="45" style="87" customWidth="1"/>
    <col min="8665" max="8665" width="7.7109375" style="87" bestFit="1" customWidth="1"/>
    <col min="8666" max="8705" width="13.28515625" style="87" customWidth="1"/>
    <col min="8706" max="8706" width="10.85546875" style="87" bestFit="1" customWidth="1"/>
    <col min="8707" max="8707" width="12.7109375" style="87" bestFit="1" customWidth="1"/>
    <col min="8708" max="8708" width="13" style="87" customWidth="1"/>
    <col min="8709" max="8919" width="9.140625" style="87"/>
    <col min="8920" max="8920" width="45" style="87" customWidth="1"/>
    <col min="8921" max="8921" width="7.7109375" style="87" bestFit="1" customWidth="1"/>
    <col min="8922" max="8961" width="13.28515625" style="87" customWidth="1"/>
    <col min="8962" max="8962" width="10.85546875" style="87" bestFit="1" customWidth="1"/>
    <col min="8963" max="8963" width="12.7109375" style="87" bestFit="1" customWidth="1"/>
    <col min="8964" max="8964" width="13" style="87" customWidth="1"/>
    <col min="8965" max="9175" width="9.140625" style="87"/>
    <col min="9176" max="9176" width="45" style="87" customWidth="1"/>
    <col min="9177" max="9177" width="7.7109375" style="87" bestFit="1" customWidth="1"/>
    <col min="9178" max="9217" width="13.28515625" style="87" customWidth="1"/>
    <col min="9218" max="9218" width="10.85546875" style="87" bestFit="1" customWidth="1"/>
    <col min="9219" max="9219" width="12.7109375" style="87" bestFit="1" customWidth="1"/>
    <col min="9220" max="9220" width="13" style="87" customWidth="1"/>
    <col min="9221" max="9431" width="9.140625" style="87"/>
    <col min="9432" max="9432" width="45" style="87" customWidth="1"/>
    <col min="9433" max="9433" width="7.7109375" style="87" bestFit="1" customWidth="1"/>
    <col min="9434" max="9473" width="13.28515625" style="87" customWidth="1"/>
    <col min="9474" max="9474" width="10.85546875" style="87" bestFit="1" customWidth="1"/>
    <col min="9475" max="9475" width="12.7109375" style="87" bestFit="1" customWidth="1"/>
    <col min="9476" max="9476" width="13" style="87" customWidth="1"/>
    <col min="9477" max="9687" width="9.140625" style="87"/>
    <col min="9688" max="9688" width="45" style="87" customWidth="1"/>
    <col min="9689" max="9689" width="7.7109375" style="87" bestFit="1" customWidth="1"/>
    <col min="9690" max="9729" width="13.28515625" style="87" customWidth="1"/>
    <col min="9730" max="9730" width="10.85546875" style="87" bestFit="1" customWidth="1"/>
    <col min="9731" max="9731" width="12.7109375" style="87" bestFit="1" customWidth="1"/>
    <col min="9732" max="9732" width="13" style="87" customWidth="1"/>
    <col min="9733" max="9943" width="9.140625" style="87"/>
    <col min="9944" max="9944" width="45" style="87" customWidth="1"/>
    <col min="9945" max="9945" width="7.7109375" style="87" bestFit="1" customWidth="1"/>
    <col min="9946" max="9985" width="13.28515625" style="87" customWidth="1"/>
    <col min="9986" max="9986" width="10.85546875" style="87" bestFit="1" customWidth="1"/>
    <col min="9987" max="9987" width="12.7109375" style="87" bestFit="1" customWidth="1"/>
    <col min="9988" max="9988" width="13" style="87" customWidth="1"/>
    <col min="9989" max="10199" width="9.140625" style="87"/>
    <col min="10200" max="10200" width="45" style="87" customWidth="1"/>
    <col min="10201" max="10201" width="7.7109375" style="87" bestFit="1" customWidth="1"/>
    <col min="10202" max="10241" width="13.28515625" style="87" customWidth="1"/>
    <col min="10242" max="10242" width="10.85546875" style="87" bestFit="1" customWidth="1"/>
    <col min="10243" max="10243" width="12.7109375" style="87" bestFit="1" customWidth="1"/>
    <col min="10244" max="10244" width="13" style="87" customWidth="1"/>
    <col min="10245" max="10455" width="9.140625" style="87"/>
    <col min="10456" max="10456" width="45" style="87" customWidth="1"/>
    <col min="10457" max="10457" width="7.7109375" style="87" bestFit="1" customWidth="1"/>
    <col min="10458" max="10497" width="13.28515625" style="87" customWidth="1"/>
    <col min="10498" max="10498" width="10.85546875" style="87" bestFit="1" customWidth="1"/>
    <col min="10499" max="10499" width="12.7109375" style="87" bestFit="1" customWidth="1"/>
    <col min="10500" max="10500" width="13" style="87" customWidth="1"/>
    <col min="10501" max="10711" width="9.140625" style="87"/>
    <col min="10712" max="10712" width="45" style="87" customWidth="1"/>
    <col min="10713" max="10713" width="7.7109375" style="87" bestFit="1" customWidth="1"/>
    <col min="10714" max="10753" width="13.28515625" style="87" customWidth="1"/>
    <col min="10754" max="10754" width="10.85546875" style="87" bestFit="1" customWidth="1"/>
    <col min="10755" max="10755" width="12.7109375" style="87" bestFit="1" customWidth="1"/>
    <col min="10756" max="10756" width="13" style="87" customWidth="1"/>
    <col min="10757" max="10967" width="9.140625" style="87"/>
    <col min="10968" max="10968" width="45" style="87" customWidth="1"/>
    <col min="10969" max="10969" width="7.7109375" style="87" bestFit="1" customWidth="1"/>
    <col min="10970" max="11009" width="13.28515625" style="87" customWidth="1"/>
    <col min="11010" max="11010" width="10.85546875" style="87" bestFit="1" customWidth="1"/>
    <col min="11011" max="11011" width="12.7109375" style="87" bestFit="1" customWidth="1"/>
    <col min="11012" max="11012" width="13" style="87" customWidth="1"/>
    <col min="11013" max="11223" width="9.140625" style="87"/>
    <col min="11224" max="11224" width="45" style="87" customWidth="1"/>
    <col min="11225" max="11225" width="7.7109375" style="87" bestFit="1" customWidth="1"/>
    <col min="11226" max="11265" width="13.28515625" style="87" customWidth="1"/>
    <col min="11266" max="11266" width="10.85546875" style="87" bestFit="1" customWidth="1"/>
    <col min="11267" max="11267" width="12.7109375" style="87" bestFit="1" customWidth="1"/>
    <col min="11268" max="11268" width="13" style="87" customWidth="1"/>
    <col min="11269" max="11479" width="9.140625" style="87"/>
    <col min="11480" max="11480" width="45" style="87" customWidth="1"/>
    <col min="11481" max="11481" width="7.7109375" style="87" bestFit="1" customWidth="1"/>
    <col min="11482" max="11521" width="13.28515625" style="87" customWidth="1"/>
    <col min="11522" max="11522" width="10.85546875" style="87" bestFit="1" customWidth="1"/>
    <col min="11523" max="11523" width="12.7109375" style="87" bestFit="1" customWidth="1"/>
    <col min="11524" max="11524" width="13" style="87" customWidth="1"/>
    <col min="11525" max="11735" width="9.140625" style="87"/>
    <col min="11736" max="11736" width="45" style="87" customWidth="1"/>
    <col min="11737" max="11737" width="7.7109375" style="87" bestFit="1" customWidth="1"/>
    <col min="11738" max="11777" width="13.28515625" style="87" customWidth="1"/>
    <col min="11778" max="11778" width="10.85546875" style="87" bestFit="1" customWidth="1"/>
    <col min="11779" max="11779" width="12.7109375" style="87" bestFit="1" customWidth="1"/>
    <col min="11780" max="11780" width="13" style="87" customWidth="1"/>
    <col min="11781" max="11991" width="9.140625" style="87"/>
    <col min="11992" max="11992" width="45" style="87" customWidth="1"/>
    <col min="11993" max="11993" width="7.7109375" style="87" bestFit="1" customWidth="1"/>
    <col min="11994" max="12033" width="13.28515625" style="87" customWidth="1"/>
    <col min="12034" max="12034" width="10.85546875" style="87" bestFit="1" customWidth="1"/>
    <col min="12035" max="12035" width="12.7109375" style="87" bestFit="1" customWidth="1"/>
    <col min="12036" max="12036" width="13" style="87" customWidth="1"/>
    <col min="12037" max="12247" width="9.140625" style="87"/>
    <col min="12248" max="12248" width="45" style="87" customWidth="1"/>
    <col min="12249" max="12249" width="7.7109375" style="87" bestFit="1" customWidth="1"/>
    <col min="12250" max="12289" width="13.28515625" style="87" customWidth="1"/>
    <col min="12290" max="12290" width="10.85546875" style="87" bestFit="1" customWidth="1"/>
    <col min="12291" max="12291" width="12.7109375" style="87" bestFit="1" customWidth="1"/>
    <col min="12292" max="12292" width="13" style="87" customWidth="1"/>
    <col min="12293" max="12503" width="9.140625" style="87"/>
    <col min="12504" max="12504" width="45" style="87" customWidth="1"/>
    <col min="12505" max="12505" width="7.7109375" style="87" bestFit="1" customWidth="1"/>
    <col min="12506" max="12545" width="13.28515625" style="87" customWidth="1"/>
    <col min="12546" max="12546" width="10.85546875" style="87" bestFit="1" customWidth="1"/>
    <col min="12547" max="12547" width="12.7109375" style="87" bestFit="1" customWidth="1"/>
    <col min="12548" max="12548" width="13" style="87" customWidth="1"/>
    <col min="12549" max="12759" width="9.140625" style="87"/>
    <col min="12760" max="12760" width="45" style="87" customWidth="1"/>
    <col min="12761" max="12761" width="7.7109375" style="87" bestFit="1" customWidth="1"/>
    <col min="12762" max="12801" width="13.28515625" style="87" customWidth="1"/>
    <col min="12802" max="12802" width="10.85546875" style="87" bestFit="1" customWidth="1"/>
    <col min="12803" max="12803" width="12.7109375" style="87" bestFit="1" customWidth="1"/>
    <col min="12804" max="12804" width="13" style="87" customWidth="1"/>
    <col min="12805" max="13015" width="9.140625" style="87"/>
    <col min="13016" max="13016" width="45" style="87" customWidth="1"/>
    <col min="13017" max="13017" width="7.7109375" style="87" bestFit="1" customWidth="1"/>
    <col min="13018" max="13057" width="13.28515625" style="87" customWidth="1"/>
    <col min="13058" max="13058" width="10.85546875" style="87" bestFit="1" customWidth="1"/>
    <col min="13059" max="13059" width="12.7109375" style="87" bestFit="1" customWidth="1"/>
    <col min="13060" max="13060" width="13" style="87" customWidth="1"/>
    <col min="13061" max="13271" width="9.140625" style="87"/>
    <col min="13272" max="13272" width="45" style="87" customWidth="1"/>
    <col min="13273" max="13273" width="7.7109375" style="87" bestFit="1" customWidth="1"/>
    <col min="13274" max="13313" width="13.28515625" style="87" customWidth="1"/>
    <col min="13314" max="13314" width="10.85546875" style="87" bestFit="1" customWidth="1"/>
    <col min="13315" max="13315" width="12.7109375" style="87" bestFit="1" customWidth="1"/>
    <col min="13316" max="13316" width="13" style="87" customWidth="1"/>
    <col min="13317" max="13527" width="9.140625" style="87"/>
    <col min="13528" max="13528" width="45" style="87" customWidth="1"/>
    <col min="13529" max="13529" width="7.7109375" style="87" bestFit="1" customWidth="1"/>
    <col min="13530" max="13569" width="13.28515625" style="87" customWidth="1"/>
    <col min="13570" max="13570" width="10.85546875" style="87" bestFit="1" customWidth="1"/>
    <col min="13571" max="13571" width="12.7109375" style="87" bestFit="1" customWidth="1"/>
    <col min="13572" max="13572" width="13" style="87" customWidth="1"/>
    <col min="13573" max="13783" width="9.140625" style="87"/>
    <col min="13784" max="13784" width="45" style="87" customWidth="1"/>
    <col min="13785" max="13785" width="7.7109375" style="87" bestFit="1" customWidth="1"/>
    <col min="13786" max="13825" width="13.28515625" style="87" customWidth="1"/>
    <col min="13826" max="13826" width="10.85546875" style="87" bestFit="1" customWidth="1"/>
    <col min="13827" max="13827" width="12.7109375" style="87" bestFit="1" customWidth="1"/>
    <col min="13828" max="13828" width="13" style="87" customWidth="1"/>
    <col min="13829" max="14039" width="9.140625" style="87"/>
    <col min="14040" max="14040" width="45" style="87" customWidth="1"/>
    <col min="14041" max="14041" width="7.7109375" style="87" bestFit="1" customWidth="1"/>
    <col min="14042" max="14081" width="13.28515625" style="87" customWidth="1"/>
    <col min="14082" max="14082" width="10.85546875" style="87" bestFit="1" customWidth="1"/>
    <col min="14083" max="14083" width="12.7109375" style="87" bestFit="1" customWidth="1"/>
    <col min="14084" max="14084" width="13" style="87" customWidth="1"/>
    <col min="14085" max="14295" width="9.140625" style="87"/>
    <col min="14296" max="14296" width="45" style="87" customWidth="1"/>
    <col min="14297" max="14297" width="7.7109375" style="87" bestFit="1" customWidth="1"/>
    <col min="14298" max="14337" width="13.28515625" style="87" customWidth="1"/>
    <col min="14338" max="14338" width="10.85546875" style="87" bestFit="1" customWidth="1"/>
    <col min="14339" max="14339" width="12.7109375" style="87" bestFit="1" customWidth="1"/>
    <col min="14340" max="14340" width="13" style="87" customWidth="1"/>
    <col min="14341" max="14551" width="9.140625" style="87"/>
    <col min="14552" max="14552" width="45" style="87" customWidth="1"/>
    <col min="14553" max="14553" width="7.7109375" style="87" bestFit="1" customWidth="1"/>
    <col min="14554" max="14593" width="13.28515625" style="87" customWidth="1"/>
    <col min="14594" max="14594" width="10.85546875" style="87" bestFit="1" customWidth="1"/>
    <col min="14595" max="14595" width="12.7109375" style="87" bestFit="1" customWidth="1"/>
    <col min="14596" max="14596" width="13" style="87" customWidth="1"/>
    <col min="14597" max="14807" width="9.140625" style="87"/>
    <col min="14808" max="14808" width="45" style="87" customWidth="1"/>
    <col min="14809" max="14809" width="7.7109375" style="87" bestFit="1" customWidth="1"/>
    <col min="14810" max="14849" width="13.28515625" style="87" customWidth="1"/>
    <col min="14850" max="14850" width="10.85546875" style="87" bestFit="1" customWidth="1"/>
    <col min="14851" max="14851" width="12.7109375" style="87" bestFit="1" customWidth="1"/>
    <col min="14852" max="14852" width="13" style="87" customWidth="1"/>
    <col min="14853" max="15063" width="9.140625" style="87"/>
    <col min="15064" max="15064" width="45" style="87" customWidth="1"/>
    <col min="15065" max="15065" width="7.7109375" style="87" bestFit="1" customWidth="1"/>
    <col min="15066" max="15105" width="13.28515625" style="87" customWidth="1"/>
    <col min="15106" max="15106" width="10.85546875" style="87" bestFit="1" customWidth="1"/>
    <col min="15107" max="15107" width="12.7109375" style="87" bestFit="1" customWidth="1"/>
    <col min="15108" max="15108" width="13" style="87" customWidth="1"/>
    <col min="15109" max="15319" width="9.140625" style="87"/>
    <col min="15320" max="15320" width="45" style="87" customWidth="1"/>
    <col min="15321" max="15321" width="7.7109375" style="87" bestFit="1" customWidth="1"/>
    <col min="15322" max="15361" width="13.28515625" style="87" customWidth="1"/>
    <col min="15362" max="15362" width="10.85546875" style="87" bestFit="1" customWidth="1"/>
    <col min="15363" max="15363" width="12.7109375" style="87" bestFit="1" customWidth="1"/>
    <col min="15364" max="15364" width="13" style="87" customWidth="1"/>
    <col min="15365" max="15575" width="9.140625" style="87"/>
    <col min="15576" max="15576" width="45" style="87" customWidth="1"/>
    <col min="15577" max="15577" width="7.7109375" style="87" bestFit="1" customWidth="1"/>
    <col min="15578" max="15617" width="13.28515625" style="87" customWidth="1"/>
    <col min="15618" max="15618" width="10.85546875" style="87" bestFit="1" customWidth="1"/>
    <col min="15619" max="15619" width="12.7109375" style="87" bestFit="1" customWidth="1"/>
    <col min="15620" max="15620" width="13" style="87" customWidth="1"/>
    <col min="15621" max="15831" width="9.140625" style="87"/>
    <col min="15832" max="15832" width="45" style="87" customWidth="1"/>
    <col min="15833" max="15833" width="7.7109375" style="87" bestFit="1" customWidth="1"/>
    <col min="15834" max="15873" width="13.28515625" style="87" customWidth="1"/>
    <col min="15874" max="15874" width="10.85546875" style="87" bestFit="1" customWidth="1"/>
    <col min="15875" max="15875" width="12.7109375" style="87" bestFit="1" customWidth="1"/>
    <col min="15876" max="15876" width="13" style="87" customWidth="1"/>
    <col min="15877" max="16087" width="9.140625" style="87"/>
    <col min="16088" max="16088" width="45" style="87" customWidth="1"/>
    <col min="16089" max="16089" width="7.7109375" style="87" bestFit="1" customWidth="1"/>
    <col min="16090" max="16129" width="13.28515625" style="87" customWidth="1"/>
    <col min="16130" max="16130" width="10.85546875" style="87" bestFit="1" customWidth="1"/>
    <col min="16131" max="16131" width="12.7109375" style="87" bestFit="1" customWidth="1"/>
    <col min="16132" max="16132" width="13" style="87" customWidth="1"/>
    <col min="16133" max="16384" width="9.140625" style="87"/>
  </cols>
  <sheetData>
    <row r="1" spans="1:4" x14ac:dyDescent="0.25">
      <c r="A1" s="85"/>
    </row>
    <row r="3" spans="1:4" ht="15.75" x14ac:dyDescent="0.25">
      <c r="A3" s="88"/>
    </row>
    <row r="4" spans="1:4" ht="15.75" x14ac:dyDescent="0.25">
      <c r="A4" s="88"/>
    </row>
    <row r="5" spans="1:4" x14ac:dyDescent="0.2">
      <c r="C5" s="147" t="s">
        <v>300</v>
      </c>
      <c r="D5" s="148"/>
    </row>
    <row r="6" spans="1:4" s="90" customFormat="1" ht="25.5" x14ac:dyDescent="0.25">
      <c r="A6" s="89" t="s">
        <v>337</v>
      </c>
      <c r="B6" s="89" t="s">
        <v>338</v>
      </c>
      <c r="C6" s="89" t="s">
        <v>339</v>
      </c>
      <c r="D6" s="89" t="s">
        <v>340</v>
      </c>
    </row>
    <row r="7" spans="1:4" x14ac:dyDescent="0.25">
      <c r="A7" s="65" t="s">
        <v>341</v>
      </c>
      <c r="B7" s="62">
        <v>0</v>
      </c>
      <c r="C7" s="62">
        <v>0</v>
      </c>
      <c r="D7" s="62">
        <v>22705.817879999999</v>
      </c>
    </row>
    <row r="8" spans="1:4" x14ac:dyDescent="0.25">
      <c r="A8" s="65" t="s">
        <v>342</v>
      </c>
      <c r="B8" s="62">
        <v>0</v>
      </c>
      <c r="C8" s="62">
        <v>0</v>
      </c>
      <c r="D8" s="62">
        <v>10369.00935</v>
      </c>
    </row>
    <row r="9" spans="1:4" ht="14.1" customHeight="1" x14ac:dyDescent="0.25">
      <c r="A9" s="65" t="s">
        <v>343</v>
      </c>
      <c r="B9" s="62">
        <v>0</v>
      </c>
      <c r="C9" s="62">
        <v>6229.9521399999994</v>
      </c>
      <c r="D9" s="62">
        <v>7426.1967100000011</v>
      </c>
    </row>
    <row r="10" spans="1:4" x14ac:dyDescent="0.25">
      <c r="A10" s="65" t="s">
        <v>344</v>
      </c>
      <c r="B10" s="62">
        <v>65666.27205</v>
      </c>
      <c r="C10" s="62">
        <v>0</v>
      </c>
      <c r="D10" s="62">
        <v>0</v>
      </c>
    </row>
    <row r="11" spans="1:4" ht="14.1" customHeight="1" x14ac:dyDescent="0.25">
      <c r="A11" s="65" t="s">
        <v>345</v>
      </c>
      <c r="B11" s="62">
        <v>324574.91009999998</v>
      </c>
      <c r="C11" s="62">
        <v>0</v>
      </c>
      <c r="D11" s="62">
        <v>0</v>
      </c>
    </row>
    <row r="12" spans="1:4" ht="14.1" customHeight="1" x14ac:dyDescent="0.25">
      <c r="A12" s="65" t="s">
        <v>346</v>
      </c>
      <c r="B12" s="62">
        <v>0</v>
      </c>
      <c r="C12" s="62">
        <v>0</v>
      </c>
      <c r="D12" s="62">
        <v>12413.908870000005</v>
      </c>
    </row>
    <row r="13" spans="1:4" s="91" customFormat="1" ht="14.1" customHeight="1" x14ac:dyDescent="0.25">
      <c r="A13" s="67" t="s">
        <v>347</v>
      </c>
      <c r="B13" s="62">
        <f>SUM(B7:B12)</f>
        <v>390241.18215000001</v>
      </c>
      <c r="C13" s="62">
        <f t="shared" ref="C13:D13" si="0">SUM(C7:C12)</f>
        <v>6229.9521399999994</v>
      </c>
      <c r="D13" s="62">
        <f t="shared" si="0"/>
        <v>52914.932810000006</v>
      </c>
    </row>
    <row r="14" spans="1:4" s="91" customFormat="1" ht="16.5" customHeight="1" x14ac:dyDescent="0.25">
      <c r="A14" s="92"/>
      <c r="B14" s="93"/>
      <c r="C14" s="93"/>
      <c r="D14" s="93"/>
    </row>
    <row r="15" spans="1:4" s="91" customFormat="1" ht="16.5" customHeight="1" x14ac:dyDescent="0.25">
      <c r="A15" s="94"/>
      <c r="B15" s="93"/>
      <c r="C15" s="93"/>
      <c r="D15" s="93"/>
    </row>
    <row r="16" spans="1:4" s="91" customFormat="1" x14ac:dyDescent="0.25">
      <c r="B16" s="93"/>
      <c r="C16" s="93"/>
      <c r="D16" s="93"/>
    </row>
    <row r="17" spans="1:4" s="95" customFormat="1" ht="25.5" x14ac:dyDescent="0.25">
      <c r="A17" s="89" t="s">
        <v>292</v>
      </c>
      <c r="B17" s="89" t="s">
        <v>338</v>
      </c>
      <c r="C17" s="89" t="str">
        <f t="shared" ref="C17:D17" si="1">C6</f>
        <v>Плавающая ставка</v>
      </c>
      <c r="D17" s="89" t="str">
        <f t="shared" si="1"/>
        <v>Безпроцентные</v>
      </c>
    </row>
    <row r="18" spans="1:4" x14ac:dyDescent="0.25">
      <c r="A18" s="96" t="s">
        <v>348</v>
      </c>
      <c r="B18" s="62">
        <v>204217.72214364749</v>
      </c>
      <c r="C18" s="62">
        <v>0</v>
      </c>
      <c r="D18" s="62">
        <v>71832.440760000027</v>
      </c>
    </row>
    <row r="19" spans="1:4" ht="14.1" customHeight="1" x14ac:dyDescent="0.25">
      <c r="A19" s="96" t="s">
        <v>349</v>
      </c>
      <c r="B19" s="62">
        <v>0</v>
      </c>
      <c r="C19" s="62">
        <v>201.25878999999995</v>
      </c>
      <c r="D19" s="62">
        <v>34.328779999999995</v>
      </c>
    </row>
    <row r="20" spans="1:4" ht="14.1" customHeight="1" x14ac:dyDescent="0.25">
      <c r="A20" s="96" t="s">
        <v>350</v>
      </c>
      <c r="B20" s="62">
        <v>17567.335760000002</v>
      </c>
      <c r="C20" s="62">
        <v>0</v>
      </c>
      <c r="D20" s="62">
        <v>0</v>
      </c>
    </row>
    <row r="21" spans="1:4" ht="14.1" customHeight="1" x14ac:dyDescent="0.25">
      <c r="A21" s="96" t="s">
        <v>351</v>
      </c>
      <c r="B21" s="62">
        <v>63955.886159999987</v>
      </c>
      <c r="C21" s="62">
        <v>34425.013310000002</v>
      </c>
      <c r="D21" s="62">
        <v>0</v>
      </c>
    </row>
    <row r="22" spans="1:4" x14ac:dyDescent="0.25">
      <c r="A22" s="96" t="s">
        <v>352</v>
      </c>
      <c r="B22" s="62">
        <v>20067.835999999996</v>
      </c>
      <c r="C22" s="62">
        <v>19630</v>
      </c>
      <c r="D22" s="62">
        <v>0</v>
      </c>
    </row>
    <row r="23" spans="1:4" ht="14.1" customHeight="1" x14ac:dyDescent="0.25">
      <c r="A23" s="96" t="s">
        <v>353</v>
      </c>
      <c r="B23" s="62">
        <v>0</v>
      </c>
      <c r="C23" s="62">
        <v>0</v>
      </c>
      <c r="D23" s="62">
        <v>11743.547559999997</v>
      </c>
    </row>
    <row r="24" spans="1:4" s="91" customFormat="1" ht="14.1" customHeight="1" x14ac:dyDescent="0.25">
      <c r="A24" s="97" t="s">
        <v>354</v>
      </c>
      <c r="B24" s="98">
        <f>SUM(B18:B23)</f>
        <v>305808.78006364749</v>
      </c>
      <c r="C24" s="98">
        <f t="shared" ref="C24:D24" si="2">SUM(C18:C23)</f>
        <v>54256.272100000002</v>
      </c>
      <c r="D24" s="98">
        <f t="shared" si="2"/>
        <v>83610.317100000015</v>
      </c>
    </row>
    <row r="25" spans="1:4" s="91" customFormat="1" x14ac:dyDescent="0.25">
      <c r="A25" s="99" t="s">
        <v>355</v>
      </c>
      <c r="B25" s="100">
        <f>B13-B24</f>
        <v>84432.402086352522</v>
      </c>
      <c r="C25" s="100">
        <f t="shared" ref="C25:D25" si="3">C13-C24</f>
        <v>-48026.319960000001</v>
      </c>
      <c r="D25" s="100">
        <f t="shared" si="3"/>
        <v>-30695.384290000009</v>
      </c>
    </row>
    <row r="26" spans="1:4" s="91" customFormat="1" ht="18" customHeight="1" x14ac:dyDescent="0.25">
      <c r="A26" s="92"/>
      <c r="B26" s="101"/>
      <c r="C26" s="101"/>
      <c r="D26" s="10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G32" sqref="G32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10" t="s">
        <v>3</v>
      </c>
      <c r="B3" s="110"/>
      <c r="C3" s="111"/>
      <c r="D3" s="111"/>
    </row>
    <row r="4" spans="1:4" ht="38.25" x14ac:dyDescent="0.2">
      <c r="A4" s="106" t="s">
        <v>207</v>
      </c>
      <c r="B4" s="122"/>
      <c r="C4" s="19" t="s">
        <v>208</v>
      </c>
      <c r="D4" s="19" t="s">
        <v>209</v>
      </c>
    </row>
    <row r="5" spans="1:4" x14ac:dyDescent="0.2">
      <c r="A5" s="108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27100.542770000025</v>
      </c>
      <c r="D6" s="23">
        <v>42813.095219999974</v>
      </c>
    </row>
    <row r="7" spans="1:4" x14ac:dyDescent="0.2">
      <c r="A7" s="21" t="s">
        <v>211</v>
      </c>
      <c r="B7" s="22">
        <v>2</v>
      </c>
      <c r="C7" s="23">
        <v>16439.619370000008</v>
      </c>
      <c r="D7" s="23">
        <v>24532.592200000003</v>
      </c>
    </row>
    <row r="8" spans="1:4" ht="25.5" x14ac:dyDescent="0.2">
      <c r="A8" s="21" t="s">
        <v>212</v>
      </c>
      <c r="B8" s="22">
        <v>3</v>
      </c>
      <c r="C8" s="23">
        <v>10660.923400000018</v>
      </c>
      <c r="D8" s="23">
        <v>18280.503019999971</v>
      </c>
    </row>
    <row r="9" spans="1:4" x14ac:dyDescent="0.2">
      <c r="A9" s="21" t="s">
        <v>213</v>
      </c>
      <c r="B9" s="22">
        <v>4</v>
      </c>
      <c r="C9" s="23">
        <v>8342.7701800000032</v>
      </c>
      <c r="D9" s="23">
        <v>11100.581260000001</v>
      </c>
    </row>
    <row r="10" spans="1:4" x14ac:dyDescent="0.2">
      <c r="A10" s="21" t="s">
        <v>214</v>
      </c>
      <c r="B10" s="22">
        <v>5</v>
      </c>
      <c r="C10" s="23">
        <v>14658.752169999996</v>
      </c>
      <c r="D10" s="23">
        <v>21789.533219999998</v>
      </c>
    </row>
    <row r="11" spans="1:4" ht="25.5" x14ac:dyDescent="0.2">
      <c r="A11" s="21" t="s">
        <v>215</v>
      </c>
      <c r="B11" s="22">
        <v>6</v>
      </c>
      <c r="C11" s="23">
        <v>4344.9414100000249</v>
      </c>
      <c r="D11" s="23">
        <v>7591.5510599999761</v>
      </c>
    </row>
    <row r="12" spans="1:4" ht="38.25" x14ac:dyDescent="0.2">
      <c r="A12" s="21" t="s">
        <v>216</v>
      </c>
      <c r="B12" s="24">
        <v>7</v>
      </c>
      <c r="C12" s="23">
        <v>6706.1948600000078</v>
      </c>
      <c r="D12" s="23">
        <v>7182.7085000000043</v>
      </c>
    </row>
    <row r="13" spans="1:4" ht="38.25" x14ac:dyDescent="0.2">
      <c r="A13" s="21" t="s">
        <v>217</v>
      </c>
      <c r="B13" s="22">
        <v>8</v>
      </c>
      <c r="C13" s="23">
        <v>-2361.2534499999829</v>
      </c>
      <c r="D13" s="23">
        <v>408.84255999997185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-2361.2534499999829</v>
      </c>
      <c r="D15" s="23">
        <v>408.84255999997185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-2361.2534499999829</v>
      </c>
      <c r="D17" s="23">
        <v>408.84255999997185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G32" sqref="G32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35">
        <v>53729.776529999996</v>
      </c>
      <c r="D7" s="35">
        <v>801.42544159999989</v>
      </c>
      <c r="E7" s="35">
        <v>0</v>
      </c>
      <c r="F7" s="36">
        <f>D7/C7</f>
        <v>1.4915852872615697E-2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376162.94640999992</v>
      </c>
      <c r="D8" s="35">
        <v>6640.2051429999992</v>
      </c>
      <c r="E8" s="35">
        <v>29518.301998999999</v>
      </c>
      <c r="F8" s="36">
        <f t="shared" ref="F8:F13" si="0">D8/C8</f>
        <v>1.7652470043560558E-2</v>
      </c>
      <c r="G8" s="36">
        <f t="shared" ref="G8:G13" si="1">E8/C8</f>
        <v>7.8472115025456118E-2</v>
      </c>
    </row>
    <row r="9" spans="1:8" x14ac:dyDescent="0.2">
      <c r="A9" s="33" t="s">
        <v>232</v>
      </c>
      <c r="B9" s="34" t="s">
        <v>24</v>
      </c>
      <c r="C9" s="35">
        <v>10079.53664</v>
      </c>
      <c r="D9" s="35">
        <v>0</v>
      </c>
      <c r="E9" s="35">
        <v>0</v>
      </c>
      <c r="F9" s="36">
        <f t="shared" si="0"/>
        <v>0</v>
      </c>
      <c r="G9" s="36">
        <f t="shared" si="1"/>
        <v>0</v>
      </c>
    </row>
    <row r="10" spans="1:8" x14ac:dyDescent="0.2">
      <c r="A10" s="33" t="s">
        <v>233</v>
      </c>
      <c r="B10" s="34" t="s">
        <v>32</v>
      </c>
      <c r="C10" s="35">
        <v>1800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12413.908870000003</v>
      </c>
      <c r="D11" s="35">
        <v>0</v>
      </c>
      <c r="E11" s="35">
        <v>449.85735</v>
      </c>
      <c r="F11" s="36">
        <f t="shared" si="0"/>
        <v>0</v>
      </c>
      <c r="G11" s="36">
        <f t="shared" si="1"/>
        <v>3.6238170805905058E-2</v>
      </c>
    </row>
    <row r="12" spans="1:8" x14ac:dyDescent="0.2">
      <c r="A12" s="33" t="s">
        <v>235</v>
      </c>
      <c r="B12" s="34" t="s">
        <v>50</v>
      </c>
      <c r="C12" s="35">
        <v>454186.16844999982</v>
      </c>
      <c r="D12" s="35">
        <v>7441.6305845999996</v>
      </c>
      <c r="E12" s="35">
        <v>29968.159348999998</v>
      </c>
      <c r="F12" s="36">
        <f t="shared" si="0"/>
        <v>1.6384538106908972E-2</v>
      </c>
      <c r="G12" s="36">
        <f t="shared" si="1"/>
        <v>6.5982104763939134E-2</v>
      </c>
    </row>
    <row r="13" spans="1:8" x14ac:dyDescent="0.2">
      <c r="A13" s="33" t="s">
        <v>236</v>
      </c>
      <c r="B13" s="34" t="s">
        <v>52</v>
      </c>
      <c r="C13" s="35">
        <v>44351.421420000006</v>
      </c>
      <c r="D13" s="35">
        <v>269.19741679999998</v>
      </c>
      <c r="E13" s="35">
        <v>0</v>
      </c>
      <c r="F13" s="36">
        <f t="shared" si="0"/>
        <v>6.0696457561246735E-3</v>
      </c>
      <c r="G13" s="36">
        <f t="shared" si="1"/>
        <v>0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G32" sqref="G32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12" t="s">
        <v>237</v>
      </c>
      <c r="B1" s="112"/>
      <c r="C1" s="113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06" t="s">
        <v>239</v>
      </c>
      <c r="B3" s="107"/>
      <c r="C3" s="2" t="s">
        <v>240</v>
      </c>
    </row>
    <row r="4" spans="1:4" ht="15" x14ac:dyDescent="0.25">
      <c r="A4" s="108">
        <v>1</v>
      </c>
      <c r="B4" s="109"/>
      <c r="C4" s="3">
        <v>2</v>
      </c>
    </row>
    <row r="5" spans="1:4" ht="25.5" x14ac:dyDescent="0.2">
      <c r="A5" s="40" t="s">
        <v>241</v>
      </c>
      <c r="B5" s="41" t="s">
        <v>8</v>
      </c>
      <c r="C5" s="6">
        <v>50640.523020000001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0</v>
      </c>
    </row>
    <row r="8" spans="1:4" ht="25.5" x14ac:dyDescent="0.2">
      <c r="A8" s="16" t="s">
        <v>244</v>
      </c>
      <c r="B8" s="42" t="s">
        <v>245</v>
      </c>
      <c r="C8" s="6">
        <v>483.77004999999917</v>
      </c>
    </row>
    <row r="9" spans="1:4" x14ac:dyDescent="0.2">
      <c r="A9" s="16" t="s">
        <v>246</v>
      </c>
      <c r="B9" s="42" t="s">
        <v>16</v>
      </c>
      <c r="C9" s="6">
        <v>-6408.3670300000003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-6408.3670300000003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3806.0068299999994</v>
      </c>
    </row>
    <row r="14" spans="1:4" x14ac:dyDescent="0.2">
      <c r="A14" s="16" t="s">
        <v>254</v>
      </c>
      <c r="B14" s="42" t="s">
        <v>20</v>
      </c>
      <c r="C14" s="6">
        <v>1698.1128299999998</v>
      </c>
    </row>
    <row r="15" spans="1:4" x14ac:dyDescent="0.2">
      <c r="A15" s="43" t="s">
        <v>255</v>
      </c>
      <c r="B15" s="24" t="s">
        <v>22</v>
      </c>
      <c r="C15" s="6">
        <v>2107.8939999999998</v>
      </c>
      <c r="D15" s="44"/>
    </row>
    <row r="16" spans="1:4" x14ac:dyDescent="0.2">
      <c r="A16" s="45" t="s">
        <v>256</v>
      </c>
      <c r="B16" s="22" t="s">
        <v>24</v>
      </c>
      <c r="C16" s="6">
        <v>46834.516190000002</v>
      </c>
      <c r="D16" s="46"/>
    </row>
    <row r="17" spans="1:4" ht="25.5" x14ac:dyDescent="0.2">
      <c r="A17" s="45" t="s">
        <v>257</v>
      </c>
      <c r="B17" s="22" t="s">
        <v>32</v>
      </c>
      <c r="C17" s="6">
        <v>11307.631047212471</v>
      </c>
    </row>
    <row r="18" spans="1:4" x14ac:dyDescent="0.2">
      <c r="A18" s="43" t="s">
        <v>258</v>
      </c>
      <c r="B18" s="24" t="s">
        <v>34</v>
      </c>
      <c r="C18" s="6">
        <v>408.84255999997185</v>
      </c>
      <c r="D18" s="47"/>
    </row>
    <row r="19" spans="1:4" ht="25.5" x14ac:dyDescent="0.2">
      <c r="A19" s="16" t="s">
        <v>259</v>
      </c>
      <c r="B19" s="42" t="s">
        <v>36</v>
      </c>
      <c r="C19" s="6">
        <v>5591.1505672124986</v>
      </c>
    </row>
    <row r="20" spans="1:4" x14ac:dyDescent="0.2">
      <c r="A20" s="16" t="s">
        <v>260</v>
      </c>
      <c r="B20" s="42" t="s">
        <v>261</v>
      </c>
      <c r="C20" s="6">
        <v>5307.6379200000001</v>
      </c>
    </row>
    <row r="21" spans="1:4" x14ac:dyDescent="0.2">
      <c r="A21" s="40" t="s">
        <v>262</v>
      </c>
      <c r="B21" s="41" t="s">
        <v>38</v>
      </c>
      <c r="C21" s="6">
        <v>58142.14723721247</v>
      </c>
    </row>
    <row r="22" spans="1:4" x14ac:dyDescent="0.2">
      <c r="A22" s="48" t="s">
        <v>263</v>
      </c>
      <c r="B22" s="49" t="s">
        <v>50</v>
      </c>
      <c r="C22" s="6">
        <v>400</v>
      </c>
    </row>
    <row r="23" spans="1:4" ht="63.75" x14ac:dyDescent="0.2">
      <c r="A23" s="50" t="s">
        <v>264</v>
      </c>
      <c r="B23" s="51" t="s">
        <v>265</v>
      </c>
      <c r="C23" s="6">
        <v>400</v>
      </c>
    </row>
    <row r="24" spans="1:4" x14ac:dyDescent="0.2">
      <c r="A24" s="52" t="s">
        <v>266</v>
      </c>
      <c r="B24" s="53" t="s">
        <v>267</v>
      </c>
      <c r="C24" s="6">
        <v>0</v>
      </c>
    </row>
    <row r="25" spans="1:4" x14ac:dyDescent="0.2">
      <c r="A25" s="40" t="s">
        <v>268</v>
      </c>
      <c r="B25" s="41" t="s">
        <v>52</v>
      </c>
      <c r="C25" s="6">
        <v>57742.14723721247</v>
      </c>
    </row>
    <row r="26" spans="1:4" ht="25.5" x14ac:dyDescent="0.2">
      <c r="A26" s="45" t="s">
        <v>269</v>
      </c>
      <c r="B26" s="22" t="s">
        <v>54</v>
      </c>
      <c r="C26" s="6">
        <v>447292.04537699983</v>
      </c>
    </row>
    <row r="27" spans="1:4" x14ac:dyDescent="0.2">
      <c r="A27" s="54"/>
      <c r="B27" s="55"/>
      <c r="C27" s="56"/>
      <c r="D27" s="57" t="s">
        <v>270</v>
      </c>
    </row>
    <row r="28" spans="1:4" ht="15" x14ac:dyDescent="0.25">
      <c r="A28" s="134"/>
      <c r="B28" s="135"/>
      <c r="C28" s="19" t="s">
        <v>271</v>
      </c>
      <c r="D28" s="19" t="s">
        <v>272</v>
      </c>
    </row>
    <row r="29" spans="1:4" ht="15" x14ac:dyDescent="0.25">
      <c r="A29" s="136">
        <v>1</v>
      </c>
      <c r="B29" s="137"/>
      <c r="C29" s="20">
        <v>2</v>
      </c>
      <c r="D29" s="20">
        <v>3</v>
      </c>
    </row>
    <row r="30" spans="1:4" ht="25.5" x14ac:dyDescent="0.2">
      <c r="A30" s="45" t="s">
        <v>273</v>
      </c>
      <c r="B30" s="22" t="s">
        <v>64</v>
      </c>
      <c r="C30" s="58">
        <v>6</v>
      </c>
      <c r="D30" s="6">
        <v>10.470679430600104</v>
      </c>
    </row>
    <row r="31" spans="1:4" ht="25.5" x14ac:dyDescent="0.2">
      <c r="A31" s="45" t="s">
        <v>274</v>
      </c>
      <c r="B31" s="22" t="s">
        <v>70</v>
      </c>
      <c r="C31" s="58">
        <v>12</v>
      </c>
      <c r="D31" s="6">
        <v>12.909272103988467</v>
      </c>
    </row>
    <row r="32" spans="1:4" ht="15.75" x14ac:dyDescent="0.25">
      <c r="A32" s="128" t="s">
        <v>275</v>
      </c>
      <c r="B32" s="128"/>
      <c r="C32" s="129"/>
      <c r="D32" s="129"/>
    </row>
    <row r="33" spans="1:4" x14ac:dyDescent="0.2">
      <c r="A33" s="110" t="s">
        <v>270</v>
      </c>
      <c r="B33" s="110"/>
      <c r="C33" s="110"/>
      <c r="D33" s="110"/>
    </row>
    <row r="34" spans="1:4" ht="15" x14ac:dyDescent="0.25">
      <c r="A34" s="130"/>
      <c r="B34" s="131"/>
      <c r="C34" s="2" t="s">
        <v>271</v>
      </c>
      <c r="D34" s="2" t="s">
        <v>272</v>
      </c>
    </row>
    <row r="35" spans="1:4" ht="15" x14ac:dyDescent="0.25">
      <c r="A35" s="108">
        <v>1</v>
      </c>
      <c r="B35" s="109"/>
      <c r="C35" s="3">
        <v>2</v>
      </c>
      <c r="D35" s="3">
        <v>3</v>
      </c>
    </row>
    <row r="36" spans="1:4" ht="25.5" x14ac:dyDescent="0.2">
      <c r="A36" s="40" t="s">
        <v>276</v>
      </c>
      <c r="B36" s="41" t="s">
        <v>277</v>
      </c>
      <c r="C36" s="59">
        <v>8</v>
      </c>
      <c r="D36" s="6">
        <v>8.7295024089100064</v>
      </c>
    </row>
    <row r="37" spans="1:4" x14ac:dyDescent="0.2">
      <c r="A37" s="6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G32" sqref="G32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278</v>
      </c>
      <c r="B2" s="139"/>
      <c r="C2" s="61"/>
      <c r="D2" s="61"/>
    </row>
    <row r="3" spans="1:4" ht="15" x14ac:dyDescent="0.25">
      <c r="A3" s="33" t="s">
        <v>279</v>
      </c>
      <c r="B3" s="62">
        <v>44668.036079999998</v>
      </c>
      <c r="C3" s="61"/>
      <c r="D3" s="61"/>
    </row>
    <row r="4" spans="1:4" ht="13.5" customHeight="1" x14ac:dyDescent="0.25">
      <c r="A4" s="63" t="s">
        <v>280</v>
      </c>
      <c r="B4" s="36">
        <v>0.11874650734821164</v>
      </c>
      <c r="C4" s="61"/>
      <c r="D4" s="61"/>
    </row>
    <row r="5" spans="1:4" ht="13.5" customHeight="1" x14ac:dyDescent="0.25">
      <c r="A5" s="61"/>
      <c r="B5" s="61"/>
      <c r="C5" s="61"/>
      <c r="D5" s="61"/>
    </row>
    <row r="6" spans="1:4" ht="13.5" customHeight="1" x14ac:dyDescent="0.25">
      <c r="A6" s="61"/>
      <c r="B6" s="61"/>
      <c r="C6" s="61"/>
      <c r="D6" s="61"/>
    </row>
    <row r="7" spans="1:4" ht="15" x14ac:dyDescent="0.25">
      <c r="A7" s="61"/>
      <c r="B7" s="61"/>
      <c r="C7" s="61"/>
      <c r="D7" s="61"/>
    </row>
    <row r="8" spans="1:4" ht="15" x14ac:dyDescent="0.25">
      <c r="A8" s="140" t="s">
        <v>281</v>
      </c>
      <c r="B8" s="141"/>
      <c r="C8" s="142"/>
      <c r="D8" s="61"/>
    </row>
    <row r="9" spans="1:4" ht="15" x14ac:dyDescent="0.25">
      <c r="A9" s="34" t="s">
        <v>282</v>
      </c>
      <c r="B9" s="64" t="s">
        <v>283</v>
      </c>
      <c r="C9" s="64" t="s">
        <v>284</v>
      </c>
      <c r="D9" s="61"/>
    </row>
    <row r="10" spans="1:4" ht="15" x14ac:dyDescent="0.25">
      <c r="A10" s="65" t="s">
        <v>285</v>
      </c>
      <c r="B10" s="66">
        <v>0.3</v>
      </c>
      <c r="C10" s="62">
        <v>13375.416243333309</v>
      </c>
      <c r="D10" s="61"/>
    </row>
    <row r="11" spans="1:4" ht="15" x14ac:dyDescent="0.25">
      <c r="A11" s="65" t="s">
        <v>286</v>
      </c>
      <c r="B11" s="66">
        <v>0.6</v>
      </c>
      <c r="C11" s="62">
        <v>9961.7426600000199</v>
      </c>
      <c r="D11" s="61"/>
    </row>
    <row r="12" spans="1:4" x14ac:dyDescent="0.2">
      <c r="A12" s="65" t="s">
        <v>287</v>
      </c>
      <c r="B12" s="66">
        <v>1</v>
      </c>
      <c r="C12" s="62">
        <v>19528.631529999995</v>
      </c>
    </row>
    <row r="13" spans="1:4" x14ac:dyDescent="0.2">
      <c r="A13" s="67" t="s">
        <v>5</v>
      </c>
      <c r="B13" s="68"/>
      <c r="C13" s="68">
        <v>19209.070330703551</v>
      </c>
    </row>
    <row r="14" spans="1:4" ht="15" x14ac:dyDescent="0.25">
      <c r="A14" s="61"/>
      <c r="B14" s="61"/>
      <c r="C14" s="61"/>
    </row>
    <row r="15" spans="1:4" ht="15" x14ac:dyDescent="0.25">
      <c r="A15" s="61"/>
      <c r="B15" s="61"/>
      <c r="C15" s="61"/>
    </row>
    <row r="16" spans="1:4" ht="15" x14ac:dyDescent="0.25">
      <c r="A16" s="61"/>
      <c r="B16" s="61"/>
      <c r="C16" s="61"/>
    </row>
    <row r="17" spans="1:3" ht="15" x14ac:dyDescent="0.25">
      <c r="A17" s="61"/>
      <c r="B17" s="61"/>
      <c r="C17" s="61"/>
    </row>
    <row r="18" spans="1:3" ht="15" x14ac:dyDescent="0.25">
      <c r="A18" s="61"/>
      <c r="B18" s="61"/>
      <c r="C18" s="61"/>
    </row>
    <row r="19" spans="1:3" ht="15" x14ac:dyDescent="0.25">
      <c r="A19" s="61"/>
      <c r="B19" s="61"/>
      <c r="C19" s="61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G32" sqref="G32"/>
    </sheetView>
  </sheetViews>
  <sheetFormatPr defaultRowHeight="15" x14ac:dyDescent="0.25"/>
  <cols>
    <col min="1" max="1" width="67.7109375" style="69" customWidth="1"/>
    <col min="2" max="2" width="17.140625" style="69" customWidth="1"/>
    <col min="3" max="16384" width="9.140625" style="69"/>
  </cols>
  <sheetData>
    <row r="1" spans="1:2" x14ac:dyDescent="0.25">
      <c r="B1" s="32" t="s">
        <v>224</v>
      </c>
    </row>
    <row r="2" spans="1:2" x14ac:dyDescent="0.25">
      <c r="A2" s="143" t="s">
        <v>288</v>
      </c>
      <c r="B2" s="144"/>
    </row>
    <row r="3" spans="1:2" x14ac:dyDescent="0.25">
      <c r="A3" s="45" t="s">
        <v>289</v>
      </c>
      <c r="B3" s="70">
        <v>4485.1213299999999</v>
      </c>
    </row>
    <row r="4" spans="1:2" x14ac:dyDescent="0.25">
      <c r="A4" s="45" t="s">
        <v>290</v>
      </c>
      <c r="B4" s="71">
        <v>7.7675000750743142E-2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G32" sqref="G32"/>
    </sheetView>
  </sheetViews>
  <sheetFormatPr defaultRowHeight="15" x14ac:dyDescent="0.25"/>
  <cols>
    <col min="1" max="1" width="49.85546875" style="69" customWidth="1"/>
    <col min="2" max="2" width="17.42578125" style="69" customWidth="1"/>
    <col min="3" max="3" width="16.7109375" style="69" customWidth="1"/>
    <col min="4" max="16384" width="9.140625" style="69"/>
  </cols>
  <sheetData>
    <row r="1" spans="1:3" ht="17.25" customHeight="1" x14ac:dyDescent="0.25">
      <c r="A1" s="145" t="s">
        <v>291</v>
      </c>
      <c r="B1" s="145"/>
      <c r="C1" s="145"/>
    </row>
    <row r="2" spans="1:3" ht="13.5" customHeight="1" x14ac:dyDescent="0.25">
      <c r="A2" s="72"/>
      <c r="B2" s="72"/>
      <c r="C2" s="32" t="s">
        <v>224</v>
      </c>
    </row>
    <row r="3" spans="1:3" ht="38.25" x14ac:dyDescent="0.25">
      <c r="A3" s="73" t="s">
        <v>292</v>
      </c>
      <c r="B3" s="73" t="s">
        <v>293</v>
      </c>
      <c r="C3" s="19" t="s">
        <v>6</v>
      </c>
    </row>
    <row r="4" spans="1:3" x14ac:dyDescent="0.25">
      <c r="A4" s="65" t="s">
        <v>294</v>
      </c>
      <c r="B4" s="62">
        <v>12683.81299</v>
      </c>
      <c r="C4" s="62">
        <v>12188.954995125001</v>
      </c>
    </row>
    <row r="5" spans="1:3" x14ac:dyDescent="0.25">
      <c r="A5" s="65" t="s">
        <v>295</v>
      </c>
      <c r="B5" s="62">
        <v>27895.08927</v>
      </c>
      <c r="C5" s="62">
        <v>12800.116714477001</v>
      </c>
    </row>
    <row r="6" spans="1:3" x14ac:dyDescent="0.25">
      <c r="A6" s="65" t="s">
        <v>296</v>
      </c>
      <c r="B6" s="62">
        <v>2274.0316600000001</v>
      </c>
      <c r="C6" s="62">
        <v>2274.03165881</v>
      </c>
    </row>
    <row r="7" spans="1:3" x14ac:dyDescent="0.25">
      <c r="A7" s="65" t="s">
        <v>297</v>
      </c>
      <c r="B7" s="62">
        <v>1270</v>
      </c>
      <c r="C7" s="62">
        <v>1270</v>
      </c>
    </row>
    <row r="8" spans="1:3" x14ac:dyDescent="0.25">
      <c r="A8" s="65" t="s">
        <v>298</v>
      </c>
      <c r="B8" s="62">
        <v>228.48750000000001</v>
      </c>
      <c r="C8" s="62">
        <v>228.48750000000004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G32" sqref="G3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299</v>
      </c>
      <c r="B1" s="146"/>
    </row>
    <row r="2" spans="1:2" ht="18" customHeight="1" x14ac:dyDescent="0.2">
      <c r="A2" s="147" t="s">
        <v>300</v>
      </c>
      <c r="B2" s="148"/>
    </row>
    <row r="3" spans="1:2" ht="27.75" customHeight="1" x14ac:dyDescent="0.2">
      <c r="A3" s="73" t="s">
        <v>301</v>
      </c>
      <c r="B3" s="73" t="s">
        <v>284</v>
      </c>
    </row>
    <row r="4" spans="1:2" x14ac:dyDescent="0.2">
      <c r="A4" s="65" t="s">
        <v>302</v>
      </c>
      <c r="B4" s="62">
        <v>57554.93886108997</v>
      </c>
    </row>
    <row r="5" spans="1:2" x14ac:dyDescent="0.2">
      <c r="A5" s="65" t="s">
        <v>303</v>
      </c>
      <c r="B5" s="62">
        <v>408.84255999997185</v>
      </c>
    </row>
    <row r="6" spans="1:2" x14ac:dyDescent="0.2">
      <c r="A6" s="65" t="s">
        <v>304</v>
      </c>
      <c r="B6" s="62">
        <v>0</v>
      </c>
    </row>
    <row r="7" spans="1:2" x14ac:dyDescent="0.2">
      <c r="A7" s="65" t="s">
        <v>305</v>
      </c>
      <c r="B7" s="62">
        <v>796.40457030999937</v>
      </c>
    </row>
    <row r="8" spans="1:2" x14ac:dyDescent="0.2">
      <c r="A8" s="65" t="s">
        <v>306</v>
      </c>
      <c r="B8" s="62">
        <f>SUM(B4:B7)</f>
        <v>58760.185991399936</v>
      </c>
    </row>
    <row r="9" spans="1:2" x14ac:dyDescent="0.2">
      <c r="A9" s="74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showGridLines="0" workbookViewId="0">
      <selection activeCell="C19" sqref="C19"/>
    </sheetView>
  </sheetViews>
  <sheetFormatPr defaultRowHeight="15" x14ac:dyDescent="0.25"/>
  <cols>
    <col min="1" max="1" width="44.140625" style="69" customWidth="1"/>
    <col min="2" max="2" width="14.5703125" style="69" customWidth="1"/>
    <col min="3" max="16384" width="9.140625" style="69"/>
  </cols>
  <sheetData>
    <row r="1" spans="1:4" ht="15.75" x14ac:dyDescent="0.25">
      <c r="A1" s="120" t="s">
        <v>307</v>
      </c>
      <c r="B1" s="120"/>
      <c r="C1" s="75"/>
      <c r="D1" s="75"/>
    </row>
    <row r="2" spans="1:4" ht="15.75" x14ac:dyDescent="0.25">
      <c r="A2" s="76"/>
      <c r="B2" s="76"/>
      <c r="C2" s="75"/>
      <c r="D2" s="75"/>
    </row>
    <row r="3" spans="1:4" x14ac:dyDescent="0.25">
      <c r="A3" s="149" t="s">
        <v>308</v>
      </c>
      <c r="B3" s="149"/>
    </row>
    <row r="4" spans="1:4" x14ac:dyDescent="0.25">
      <c r="A4" s="77" t="s">
        <v>309</v>
      </c>
      <c r="B4" s="78" t="s">
        <v>310</v>
      </c>
    </row>
    <row r="5" spans="1:4" x14ac:dyDescent="0.25">
      <c r="A5" s="65" t="s">
        <v>311</v>
      </c>
      <c r="B5" s="36">
        <v>0.50808333333333333</v>
      </c>
    </row>
    <row r="6" spans="1:4" x14ac:dyDescent="0.25">
      <c r="A6" s="65" t="s">
        <v>312</v>
      </c>
      <c r="B6" s="36">
        <v>0.17530101942681284</v>
      </c>
    </row>
    <row r="7" spans="1:4" x14ac:dyDescent="0.25">
      <c r="A7" s="65" t="s">
        <v>313</v>
      </c>
      <c r="B7" s="36">
        <v>5.5E-2</v>
      </c>
    </row>
    <row r="8" spans="1:4" x14ac:dyDescent="0.25">
      <c r="A8" s="65" t="s">
        <v>314</v>
      </c>
      <c r="B8" s="36">
        <v>1.5000000000000001E-2</v>
      </c>
    </row>
    <row r="9" spans="1:4" x14ac:dyDescent="0.25">
      <c r="A9" s="65" t="s">
        <v>315</v>
      </c>
      <c r="B9" s="36">
        <v>6.2152336987882284E-3</v>
      </c>
    </row>
    <row r="10" spans="1:4" x14ac:dyDescent="0.25">
      <c r="A10" s="65" t="s">
        <v>316</v>
      </c>
      <c r="B10" s="36">
        <v>5.1682054241200225E-3</v>
      </c>
    </row>
    <row r="11" spans="1:4" x14ac:dyDescent="0.25">
      <c r="A11" s="65" t="s">
        <v>317</v>
      </c>
      <c r="B11" s="36">
        <v>1.3666089632621657E-4</v>
      </c>
    </row>
    <row r="12" spans="1:4" x14ac:dyDescent="0.25">
      <c r="A12" s="65" t="s">
        <v>318</v>
      </c>
      <c r="B12" s="36">
        <v>9.4008463165993472E-5</v>
      </c>
    </row>
    <row r="13" spans="1:4" x14ac:dyDescent="0.25">
      <c r="A13" s="65" t="s">
        <v>319</v>
      </c>
      <c r="B13" s="36">
        <v>9.0979034429698009E-5</v>
      </c>
    </row>
    <row r="14" spans="1:4" x14ac:dyDescent="0.25">
      <c r="A14" s="65" t="s">
        <v>320</v>
      </c>
      <c r="B14" s="36">
        <v>3.2073475668397767E-5</v>
      </c>
    </row>
    <row r="15" spans="1:4" x14ac:dyDescent="0.25">
      <c r="A15" s="65" t="s">
        <v>321</v>
      </c>
      <c r="B15" s="36">
        <v>3.0101942681284861E-5</v>
      </c>
    </row>
    <row r="16" spans="1:4" x14ac:dyDescent="0.25">
      <c r="A16" s="65" t="s">
        <v>322</v>
      </c>
      <c r="B16" s="36">
        <v>0.15151505097134063</v>
      </c>
    </row>
    <row r="17" spans="1:2" x14ac:dyDescent="0.25">
      <c r="A17" s="79" t="s">
        <v>323</v>
      </c>
      <c r="B17" s="36">
        <v>8.3333333333333329E-2</v>
      </c>
    </row>
    <row r="18" spans="1:2" x14ac:dyDescent="0.25">
      <c r="A18" s="80"/>
      <c r="B18" s="81"/>
    </row>
    <row r="19" spans="1:2" x14ac:dyDescent="0.25">
      <c r="A19" s="150" t="s">
        <v>324</v>
      </c>
      <c r="B19" s="150"/>
    </row>
    <row r="20" spans="1:2" x14ac:dyDescent="0.25">
      <c r="A20" s="79" t="s">
        <v>325</v>
      </c>
      <c r="B20" s="36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2014-09-18T12:31:36Z</dcterms:modified>
</cp:coreProperties>
</file>